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oper 1 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<sst xmlns="http://schemas.openxmlformats.org/spreadsheetml/2006/main" count="105" uniqueCount="91">
  <si>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privind executarea fondurilor asigurării obligatorii de asistenţă medicală</t>
  </si>
  <si>
    <t>Periodicitatea: lunar, pînă la data de 15 a lunii ce urmează după luna de gestiune</t>
  </si>
  <si>
    <t>Nr. d/o</t>
  </si>
  <si>
    <t xml:space="preserve">Executat </t>
  </si>
  <si>
    <t xml:space="preserve">I </t>
  </si>
  <si>
    <t>Alte venituri</t>
  </si>
  <si>
    <t xml:space="preserve"> inclusiv:</t>
  </si>
  <si>
    <t xml:space="preserve">            dobînzi</t>
  </si>
  <si>
    <t xml:space="preserve">            alte venituri</t>
  </si>
  <si>
    <t xml:space="preserve">            amenzi şi sancţiuni </t>
  </si>
  <si>
    <t>Transferuri de la bugetul de stat pentru asigurarea medicală a categoriilor de persoane, asigurate de Guvern</t>
  </si>
  <si>
    <t xml:space="preserve">Transferuri de la bugetul de stat pentru compensarea veniturilor ratate, conform art.3 din Legea nr.39-XVI din 2 martie 2006 </t>
  </si>
  <si>
    <t>Transferuri de la bugetul de stat pentru realizarea programelor nationale de ocrotire a sanatatii</t>
  </si>
  <si>
    <t>Granturi interne</t>
  </si>
  <si>
    <t>Granturi externe</t>
  </si>
  <si>
    <t>Venituri cu destinatie speciala</t>
  </si>
  <si>
    <t xml:space="preserve">II </t>
  </si>
  <si>
    <t xml:space="preserve"> - sub aspectul fondurilor şi subprogramelor (activităţilor):</t>
  </si>
  <si>
    <t>Fondul pentru achitarea serviciiilor medicale curente (fondul de bază)</t>
  </si>
  <si>
    <t>1.1</t>
  </si>
  <si>
    <t>Asistenţa medicală urgentă prespitalicească</t>
  </si>
  <si>
    <t>1.2</t>
  </si>
  <si>
    <t>Asistenţa medicală primară</t>
  </si>
  <si>
    <t>1.3</t>
  </si>
  <si>
    <t>Asistenţa medicală specializată de ambulator</t>
  </si>
  <si>
    <t>1.4</t>
  </si>
  <si>
    <t>Asistenţa medicală spitalicească</t>
  </si>
  <si>
    <t>1.5</t>
  </si>
  <si>
    <t>Servicii medicale de înaltă performanţă</t>
  </si>
  <si>
    <t>1.6</t>
  </si>
  <si>
    <t>Îngrijiri medicale comunitare şi la domiciliu</t>
  </si>
  <si>
    <t>1.7</t>
  </si>
  <si>
    <t>Alte  tipuri de asistenţă medicală</t>
  </si>
  <si>
    <t>Fondul de rezervă al asigurării obligatorii de asistenţă medicală</t>
  </si>
  <si>
    <t>2.1</t>
  </si>
  <si>
    <t>Acoperirea cheltuielilor suplimentare necesare acordării de servicii medicale persoanelor asigurate în condiţiile prevăzute de legislaţie</t>
  </si>
  <si>
    <t>2.2</t>
  </si>
  <si>
    <t xml:space="preserve">Acoperirea cheltuielilor de acordare a asistenţei medicale în volumul prevăzut de legislaţie persoanelor neasigurate </t>
  </si>
  <si>
    <t>2.3</t>
  </si>
  <si>
    <t>Alte cheltuieli din fondul de rezervă</t>
  </si>
  <si>
    <t xml:space="preserve">Fondul măsurilor de profilaxie </t>
  </si>
  <si>
    <t>3.1</t>
  </si>
  <si>
    <t>Promovarea unui mod sănătos de viaţa</t>
  </si>
  <si>
    <t>3.2</t>
  </si>
  <si>
    <t>Realizarea măsurilor de reducere a riscurilor  de îmbolnăvire şi efectuarea screeningului privind unele maladii importante pentru societate</t>
  </si>
  <si>
    <t>3.3</t>
  </si>
  <si>
    <t>Alte cheltuieli din fondul de profilaxie</t>
  </si>
  <si>
    <t>Fondul de administrare al sistemului de asigurări obligatorii de asistenţă medicală</t>
  </si>
  <si>
    <t>Fondul de dezvoltare şi modernizare a activităţii prestatorilor publici de servicii medicale</t>
  </si>
  <si>
    <t xml:space="preserve"> - sub aspectul categoriilor economice:</t>
  </si>
  <si>
    <t>Cheltuieli curente</t>
  </si>
  <si>
    <t>inclusiv:</t>
  </si>
  <si>
    <t>retribuirea muncii</t>
  </si>
  <si>
    <t xml:space="preserve">contribuţiile de asigurări sociale de stat obligatorii </t>
  </si>
  <si>
    <t xml:space="preserve">plata mărfurilor şi serviciilor (valoarea materialelor procurate şi serviciilor prestate) </t>
  </si>
  <si>
    <t>deplasări în interes de serviciu</t>
  </si>
  <si>
    <t>primele de asigurare obligatorie de asistenţă medicală</t>
  </si>
  <si>
    <t>Cheltuieli capitale (cheltuieli privind întreţinerea mijloacelor fixe cu destinaţie generală şi administrativă)</t>
  </si>
  <si>
    <t>investiţii capitale</t>
  </si>
  <si>
    <t>procurarea mijloacelor fixe</t>
  </si>
  <si>
    <t>reparaţii capitale</t>
  </si>
  <si>
    <t>III</t>
  </si>
  <si>
    <t>IV</t>
  </si>
  <si>
    <t>SOLD LA ÎNCEPUTUL PERIOADEI</t>
  </si>
  <si>
    <t xml:space="preserve">V  </t>
  </si>
  <si>
    <t>SOLD LA SFÎRŞITUL  PERIOADEI</t>
  </si>
  <si>
    <r>
      <t>inclusiv:</t>
    </r>
    <r>
      <rPr>
        <sz val="8"/>
        <rFont val="Times New Roman"/>
        <family val="1"/>
      </rPr>
      <t xml:space="preserve"> mijloace plasate în depozite </t>
    </r>
  </si>
  <si>
    <t>Transferuri de la bugetul de stat pentru realizarea proiectului "Modernizarea sectorului sănătăţii"</t>
  </si>
  <si>
    <t xml:space="preserve">Raportul </t>
  </si>
  <si>
    <t>A</t>
  </si>
  <si>
    <t>B</t>
  </si>
  <si>
    <t xml:space="preserve"> VENITURI</t>
  </si>
  <si>
    <t>CHELTUIELI ŞI ACTIVE NEFINANCIARE</t>
  </si>
  <si>
    <t>SOLD BUGETAR (I-II)</t>
  </si>
  <si>
    <t>Primele de asigurare obligatorie de asistenţă medicală, în sumă fixă, achitate de persoane fizice cu reşedinşa sau domiciuliul  în Republica Moldova</t>
  </si>
  <si>
    <t>Primele de asigurare obligatorie de asistenţă medicală, în formă de contribuţie procentuală la salariu şi la alte recompense</t>
  </si>
  <si>
    <t>aprobat</t>
  </si>
  <si>
    <t xml:space="preserve">precizat </t>
  </si>
  <si>
    <t>mii lei</t>
  </si>
  <si>
    <r>
      <t xml:space="preserve">          inclusiv:</t>
    </r>
    <r>
      <rPr>
        <sz val="11"/>
        <rFont val="Arial"/>
        <family val="2"/>
      </rPr>
      <t>medicamente compensate</t>
    </r>
  </si>
  <si>
    <t>Denumirea veniturilor/cheltuielilor</t>
  </si>
  <si>
    <t>(conform Legii FAOAM pe anul 2016 nr.157 din 01.07.2016)</t>
  </si>
  <si>
    <t>Plan pentru a.2017</t>
  </si>
  <si>
    <t>1.</t>
  </si>
  <si>
    <t>2.</t>
  </si>
  <si>
    <t>3.</t>
  </si>
  <si>
    <t>4.</t>
  </si>
  <si>
    <t>5.</t>
  </si>
  <si>
    <t>6.</t>
  </si>
  <si>
    <t>7.</t>
  </si>
  <si>
    <t>la 01 mai 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</si>
</sst>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0"/>
    <numFmt numFmtId="179" formatCode="0.000"/>
    <numFmt numFmtId="180" formatCode="#,##0.000"/>
    <numFmt numFmtId="181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"/>
      <family val="0"/>
    </font>
    <font>
      <b/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sz val="9"/>
      <color indexed="9"/>
      <name val="Times New Roman"/>
      <family val="1"/>
    </font>
    <font>
      <sz val="10"/>
      <color indexed="23"/>
      <name val="Arial"/>
      <family val="2"/>
    </font>
    <font>
      <sz val="8"/>
      <color indexed="23"/>
      <name val="Arial "/>
      <family val="0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0" xfId="0" applyFont="1" applyFill="1" applyAlignment="1">
      <alignment/>
    </xf>
    <xf numFmtId="172" fontId="31" fillId="0" borderId="11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29" fillId="0" borderId="13" xfId="0" applyFont="1" applyBorder="1" applyAlignment="1">
      <alignment vertical="center" wrapText="1"/>
    </xf>
    <xf numFmtId="172" fontId="32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center" wrapText="1"/>
    </xf>
    <xf numFmtId="172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 vertical="center" wrapText="1"/>
    </xf>
    <xf numFmtId="172" fontId="35" fillId="24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172" fontId="37" fillId="0" borderId="0" xfId="0" applyNumberFormat="1" applyFont="1" applyBorder="1" applyAlignment="1">
      <alignment/>
    </xf>
    <xf numFmtId="172" fontId="37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181" fontId="41" fillId="0" borderId="0" xfId="0" applyNumberFormat="1" applyFont="1" applyFill="1" applyAlignment="1">
      <alignment/>
    </xf>
    <xf numFmtId="172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/>
    </xf>
    <xf numFmtId="181" fontId="3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25" fillId="0" borderId="17" xfId="0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/>
    </xf>
    <xf numFmtId="172" fontId="31" fillId="0" borderId="18" xfId="0" applyNumberFormat="1" applyFont="1" applyFill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21" fillId="0" borderId="20" xfId="0" applyFont="1" applyBorder="1" applyAlignment="1">
      <alignment horizontal="left" vertical="center" wrapText="1"/>
    </xf>
    <xf numFmtId="172" fontId="21" fillId="24" borderId="21" xfId="0" applyNumberFormat="1" applyFont="1" applyFill="1" applyBorder="1" applyAlignment="1">
      <alignment/>
    </xf>
    <xf numFmtId="0" fontId="21" fillId="0" borderId="20" xfId="0" applyFont="1" applyBorder="1" applyAlignment="1">
      <alignment vertical="center" wrapText="1"/>
    </xf>
    <xf numFmtId="172" fontId="21" fillId="0" borderId="21" xfId="0" applyNumberFormat="1" applyFont="1" applyFill="1" applyBorder="1" applyAlignment="1">
      <alignment/>
    </xf>
    <xf numFmtId="0" fontId="48" fillId="0" borderId="20" xfId="0" applyFont="1" applyBorder="1" applyAlignment="1">
      <alignment horizontal="left" vertical="center" wrapText="1"/>
    </xf>
    <xf numFmtId="4" fontId="21" fillId="24" borderId="21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23" xfId="0" applyFont="1" applyBorder="1" applyAlignment="1">
      <alignment/>
    </xf>
    <xf numFmtId="0" fontId="47" fillId="0" borderId="20" xfId="0" applyFont="1" applyBorder="1" applyAlignment="1">
      <alignment vertical="center" wrapText="1"/>
    </xf>
    <xf numFmtId="172" fontId="47" fillId="0" borderId="21" xfId="0" applyNumberFormat="1" applyFont="1" applyFill="1" applyBorder="1" applyAlignment="1">
      <alignment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48" fillId="0" borderId="22" xfId="0" applyFont="1" applyBorder="1" applyAlignment="1">
      <alignment horizontal="left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/>
    </xf>
    <xf numFmtId="0" fontId="21" fillId="0" borderId="22" xfId="0" applyFont="1" applyBorder="1" applyAlignment="1">
      <alignment horizontal="left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4" fontId="21" fillId="24" borderId="30" xfId="0" applyNumberFormat="1" applyFont="1" applyFill="1" applyBorder="1" applyAlignment="1">
      <alignment/>
    </xf>
    <xf numFmtId="172" fontId="50" fillId="24" borderId="31" xfId="0" applyNumberFormat="1" applyFont="1" applyFill="1" applyBorder="1" applyAlignment="1">
      <alignment/>
    </xf>
    <xf numFmtId="0" fontId="47" fillId="0" borderId="24" xfId="0" applyFont="1" applyBorder="1" applyAlignment="1">
      <alignment vertical="center" wrapText="1"/>
    </xf>
    <xf numFmtId="172" fontId="47" fillId="24" borderId="10" xfId="0" applyNumberFormat="1" applyFont="1" applyFill="1" applyBorder="1" applyAlignment="1">
      <alignment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172" fontId="21" fillId="24" borderId="31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/>
    </xf>
    <xf numFmtId="0" fontId="21" fillId="0" borderId="33" xfId="0" applyFont="1" applyBorder="1" applyAlignment="1">
      <alignment vertical="center" wrapText="1"/>
    </xf>
    <xf numFmtId="172" fontId="21" fillId="0" borderId="30" xfId="0" applyNumberFormat="1" applyFont="1" applyFill="1" applyBorder="1" applyAlignment="1">
      <alignment/>
    </xf>
    <xf numFmtId="172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24" borderId="24" xfId="0" applyFont="1" applyFill="1" applyBorder="1" applyAlignment="1">
      <alignment/>
    </xf>
    <xf numFmtId="0" fontId="47" fillId="24" borderId="10" xfId="0" applyFont="1" applyFill="1" applyBorder="1" applyAlignment="1">
      <alignment horizontal="center"/>
    </xf>
    <xf numFmtId="172" fontId="21" fillId="0" borderId="31" xfId="0" applyNumberFormat="1" applyFont="1" applyFill="1" applyBorder="1" applyAlignment="1">
      <alignment/>
    </xf>
    <xf numFmtId="172" fontId="21" fillId="25" borderId="21" xfId="0" applyNumberFormat="1" applyFont="1" applyFill="1" applyBorder="1" applyAlignment="1">
      <alignment/>
    </xf>
    <xf numFmtId="172" fontId="23" fillId="25" borderId="21" xfId="0" applyNumberFormat="1" applyFont="1" applyFill="1" applyBorder="1" applyAlignment="1">
      <alignment vertical="center" wrapText="1"/>
    </xf>
    <xf numFmtId="0" fontId="23" fillId="25" borderId="21" xfId="0" applyFont="1" applyFill="1" applyBorder="1" applyAlignment="1">
      <alignment horizontal="center"/>
    </xf>
    <xf numFmtId="4" fontId="21" fillId="25" borderId="21" xfId="0" applyNumberFormat="1" applyFont="1" applyFill="1" applyBorder="1" applyAlignment="1">
      <alignment/>
    </xf>
    <xf numFmtId="172" fontId="21" fillId="25" borderId="21" xfId="0" applyNumberFormat="1" applyFont="1" applyFill="1" applyBorder="1" applyAlignment="1">
      <alignment vertical="center" wrapText="1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7" fillId="0" borderId="34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lia\My%20Documents\Anul%202015\Raport%20oparativ%20MF%20a.2015\Operativ%20MF%2001%20februari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iect"/>
      <sheetName val="oper 1 (scurta)"/>
      <sheetName val="oper 1"/>
      <sheetName val="Administrative"/>
      <sheetName val="F.de dezvoltare"/>
      <sheetName val="oper 1 (2)"/>
    </sheetNames>
    <sheetDataSet>
      <sheetData sheetId="3">
        <row r="12">
          <cell r="D12">
            <v>36743.3</v>
          </cell>
          <cell r="E12">
            <v>36743.3</v>
          </cell>
        </row>
        <row r="13">
          <cell r="D13">
            <v>8120.8</v>
          </cell>
          <cell r="E13">
            <v>8120.8</v>
          </cell>
        </row>
        <row r="14">
          <cell r="D14">
            <v>11021.6</v>
          </cell>
          <cell r="E14">
            <v>11021.6</v>
          </cell>
        </row>
        <row r="15">
          <cell r="D15">
            <v>200</v>
          </cell>
          <cell r="E15">
            <v>200</v>
          </cell>
        </row>
        <row r="16">
          <cell r="D16">
            <v>1514.3</v>
          </cell>
          <cell r="E16">
            <v>1514.3</v>
          </cell>
        </row>
        <row r="24">
          <cell r="D24">
            <v>1000</v>
          </cell>
          <cell r="E24">
            <v>1000</v>
          </cell>
        </row>
        <row r="25">
          <cell r="D25">
            <v>8700</v>
          </cell>
          <cell r="E25">
            <v>8700</v>
          </cell>
        </row>
      </sheetData>
      <sheetData sheetId="4">
        <row r="15">
          <cell r="C15">
            <v>12300</v>
          </cell>
          <cell r="D15">
            <v>12300</v>
          </cell>
        </row>
        <row r="16">
          <cell r="C16">
            <v>40200</v>
          </cell>
          <cell r="D16">
            <v>40200</v>
          </cell>
        </row>
        <row r="17">
          <cell r="C17">
            <v>41287.1</v>
          </cell>
          <cell r="D17">
            <v>41287.1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77"/>
  <sheetViews>
    <sheetView tabSelected="1" view="pageBreakPreview" zoomScaleSheetLayoutView="100" zoomScalePageLayoutView="0" workbookViewId="0" topLeftCell="A3">
      <selection activeCell="F66" sqref="F66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90.00390625" style="0" customWidth="1"/>
    <col min="4" max="4" width="18.8515625" style="0" customWidth="1"/>
    <col min="5" max="5" width="17.28125" style="0" customWidth="1"/>
    <col min="6" max="6" width="14.57421875" style="3" customWidth="1"/>
    <col min="7" max="7" width="13.7109375" style="0" hidden="1" customWidth="1"/>
    <col min="8" max="8" width="12.8515625" style="0" customWidth="1"/>
    <col min="9" max="9" width="15.00390625" style="0" customWidth="1"/>
  </cols>
  <sheetData>
    <row r="1" spans="3:7" ht="14.25" hidden="1">
      <c r="C1" s="1"/>
      <c r="D1" s="1"/>
      <c r="E1" s="1"/>
      <c r="F1" s="1"/>
      <c r="G1" s="2"/>
    </row>
    <row r="2" ht="15" customHeight="1" hidden="1"/>
    <row r="3" spans="7:10" ht="12.75">
      <c r="G3" s="27"/>
      <c r="H3" s="27"/>
      <c r="I3" s="27"/>
      <c r="J3" s="27"/>
    </row>
    <row r="4" spans="6:10" ht="12.75">
      <c r="F4" s="28"/>
      <c r="G4" s="27"/>
      <c r="H4" s="27"/>
      <c r="I4" s="27"/>
      <c r="J4" s="27"/>
    </row>
    <row r="5" spans="3:10" ht="8.25" customHeight="1">
      <c r="C5" s="4"/>
      <c r="D5" s="4"/>
      <c r="E5" s="4"/>
      <c r="F5" s="4"/>
      <c r="G5" s="27"/>
      <c r="H5" s="27"/>
      <c r="I5" s="27"/>
      <c r="J5" s="27"/>
    </row>
    <row r="6" spans="2:10" ht="19.5">
      <c r="B6" s="108" t="s">
        <v>68</v>
      </c>
      <c r="C6" s="108"/>
      <c r="D6" s="108"/>
      <c r="E6" s="108"/>
      <c r="F6" s="108"/>
      <c r="G6" s="27"/>
      <c r="H6" s="27"/>
      <c r="I6" s="27"/>
      <c r="J6" s="27"/>
    </row>
    <row r="7" spans="2:10" ht="18">
      <c r="B7" s="109" t="s">
        <v>0</v>
      </c>
      <c r="C7" s="109"/>
      <c r="D7" s="109"/>
      <c r="E7" s="109"/>
      <c r="F7" s="109"/>
      <c r="G7" s="27"/>
      <c r="H7" s="27"/>
      <c r="I7" s="27"/>
      <c r="J7" s="27"/>
    </row>
    <row r="8" spans="2:10" ht="15.75">
      <c r="B8" s="116" t="s">
        <v>90</v>
      </c>
      <c r="C8" s="116"/>
      <c r="D8" s="116"/>
      <c r="E8" s="116"/>
      <c r="F8" s="116"/>
      <c r="G8" s="27"/>
      <c r="H8" s="27"/>
      <c r="I8" s="27"/>
      <c r="J8" s="27"/>
    </row>
    <row r="9" spans="2:10" ht="15" customHeight="1">
      <c r="B9" s="117" t="s">
        <v>81</v>
      </c>
      <c r="C9" s="118"/>
      <c r="D9" s="118"/>
      <c r="E9" s="118"/>
      <c r="F9" s="118"/>
      <c r="G9" s="27"/>
      <c r="H9" s="27"/>
      <c r="I9" s="27"/>
      <c r="J9" s="27"/>
    </row>
    <row r="10" spans="2:10" ht="16.5" customHeight="1" thickBot="1">
      <c r="B10" s="107" t="s">
        <v>1</v>
      </c>
      <c r="C10" s="107"/>
      <c r="D10" s="5"/>
      <c r="E10" s="5"/>
      <c r="F10" s="47" t="s">
        <v>78</v>
      </c>
      <c r="G10" s="27"/>
      <c r="H10" s="27"/>
      <c r="I10" s="27"/>
      <c r="J10" s="27"/>
    </row>
    <row r="11" spans="2:10" ht="16.5" customHeight="1">
      <c r="B11" s="110" t="s">
        <v>2</v>
      </c>
      <c r="C11" s="119" t="s">
        <v>80</v>
      </c>
      <c r="D11" s="99" t="s">
        <v>82</v>
      </c>
      <c r="E11" s="100"/>
      <c r="F11" s="113" t="s">
        <v>3</v>
      </c>
      <c r="G11" s="27"/>
      <c r="H11" s="27"/>
      <c r="I11" s="27"/>
      <c r="J11" s="27"/>
    </row>
    <row r="12" spans="2:10" ht="12.75" customHeight="1" thickBot="1">
      <c r="B12" s="111"/>
      <c r="C12" s="120"/>
      <c r="D12" s="101"/>
      <c r="E12" s="102"/>
      <c r="F12" s="114"/>
      <c r="G12" s="27"/>
      <c r="H12" s="27"/>
      <c r="I12" s="27"/>
      <c r="J12" s="27"/>
    </row>
    <row r="13" spans="2:10" ht="27" customHeight="1" thickBot="1">
      <c r="B13" s="112"/>
      <c r="C13" s="121"/>
      <c r="D13" s="89" t="s">
        <v>76</v>
      </c>
      <c r="E13" s="90" t="s">
        <v>77</v>
      </c>
      <c r="F13" s="115"/>
      <c r="G13" s="31"/>
      <c r="H13" s="31"/>
      <c r="I13" s="31"/>
      <c r="J13" s="31"/>
    </row>
    <row r="14" spans="1:34" s="8" customFormat="1" ht="14.25" customHeight="1" thickBot="1">
      <c r="A14" s="7"/>
      <c r="B14" s="6" t="s">
        <v>69</v>
      </c>
      <c r="C14" s="42" t="s">
        <v>70</v>
      </c>
      <c r="D14" s="6">
        <v>1</v>
      </c>
      <c r="E14" s="6">
        <v>2</v>
      </c>
      <c r="F14" s="6">
        <v>3</v>
      </c>
      <c r="G14" s="32"/>
      <c r="H14" s="32"/>
      <c r="I14" s="32"/>
      <c r="J14" s="3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10" ht="16.5" customHeight="1" thickBot="1">
      <c r="B15" s="84" t="s">
        <v>4</v>
      </c>
      <c r="C15" s="79" t="s">
        <v>71</v>
      </c>
      <c r="D15" s="80">
        <f>D16+D17+D18+D23+D24+D25+D26</f>
        <v>6141657.399999999</v>
      </c>
      <c r="E15" s="80">
        <f>E16+E17+E18+E23+E24+E25+E26</f>
        <v>6141657.399999999</v>
      </c>
      <c r="F15" s="80">
        <f>F16+F17+F18+F23+F24+F25+F26</f>
        <v>2003649.5</v>
      </c>
      <c r="G15" s="33" t="e">
        <f>#REF!/#REF!</f>
        <v>#REF!</v>
      </c>
      <c r="H15" s="34"/>
      <c r="I15" s="34"/>
      <c r="J15" s="31"/>
    </row>
    <row r="16" spans="2:10" ht="26.25" customHeight="1">
      <c r="B16" s="81" t="s">
        <v>83</v>
      </c>
      <c r="C16" s="82" t="s">
        <v>75</v>
      </c>
      <c r="D16" s="83">
        <v>3448712</v>
      </c>
      <c r="E16" s="83">
        <v>3448712</v>
      </c>
      <c r="F16" s="83">
        <v>1043171.3</v>
      </c>
      <c r="G16" s="33" t="e">
        <f>#REF!/#REF!</f>
        <v>#REF!</v>
      </c>
      <c r="H16" s="31"/>
      <c r="I16" s="31"/>
      <c r="J16" s="31"/>
    </row>
    <row r="17" spans="2:10" ht="36.75" customHeight="1">
      <c r="B17" s="72" t="s">
        <v>84</v>
      </c>
      <c r="C17" s="69" t="s">
        <v>74</v>
      </c>
      <c r="D17" s="49">
        <v>93288</v>
      </c>
      <c r="E17" s="49">
        <v>93288</v>
      </c>
      <c r="F17" s="49">
        <v>91996.6</v>
      </c>
      <c r="G17" s="33" t="e">
        <f>#REF!/#REF!</f>
        <v>#REF!</v>
      </c>
      <c r="H17" s="31"/>
      <c r="I17" s="31"/>
      <c r="J17" s="31"/>
    </row>
    <row r="18" spans="2:10" ht="14.25">
      <c r="B18" s="72" t="s">
        <v>85</v>
      </c>
      <c r="C18" s="56" t="s">
        <v>5</v>
      </c>
      <c r="D18" s="49">
        <v>6630</v>
      </c>
      <c r="E18" s="49">
        <v>6630</v>
      </c>
      <c r="F18" s="51">
        <v>4139.1</v>
      </c>
      <c r="G18" s="33" t="e">
        <f>#REF!/#REF!</f>
        <v>#REF!</v>
      </c>
      <c r="H18" s="34"/>
      <c r="I18" s="31"/>
      <c r="J18" s="31"/>
    </row>
    <row r="19" spans="2:10" ht="9.75" customHeight="1" hidden="1">
      <c r="B19" s="72"/>
      <c r="C19" s="66" t="s">
        <v>6</v>
      </c>
      <c r="D19" s="49"/>
      <c r="E19" s="49"/>
      <c r="F19" s="51"/>
      <c r="G19" s="33"/>
      <c r="H19" s="31"/>
      <c r="I19" s="31"/>
      <c r="J19" s="31"/>
    </row>
    <row r="20" spans="2:10" ht="14.25" hidden="1">
      <c r="B20" s="72"/>
      <c r="C20" s="69" t="s">
        <v>7</v>
      </c>
      <c r="D20" s="49">
        <v>10280</v>
      </c>
      <c r="E20" s="49">
        <v>10280</v>
      </c>
      <c r="F20" s="49">
        <v>1767</v>
      </c>
      <c r="G20" s="33" t="e">
        <f>#REF!/#REF!</f>
        <v>#REF!</v>
      </c>
      <c r="H20" s="31"/>
      <c r="I20" s="31"/>
      <c r="J20" s="31"/>
    </row>
    <row r="21" spans="2:10" ht="14.25" hidden="1">
      <c r="B21" s="72"/>
      <c r="C21" s="69" t="s">
        <v>8</v>
      </c>
      <c r="D21" s="49">
        <v>120</v>
      </c>
      <c r="E21" s="49">
        <v>120</v>
      </c>
      <c r="F21" s="49">
        <v>88.1</v>
      </c>
      <c r="G21" s="33" t="e">
        <f>#REF!/#REF!</f>
        <v>#REF!</v>
      </c>
      <c r="H21" s="31"/>
      <c r="I21" s="31"/>
      <c r="J21" s="31"/>
    </row>
    <row r="22" spans="2:10" ht="14.25" hidden="1">
      <c r="B22" s="72"/>
      <c r="C22" s="69" t="s">
        <v>9</v>
      </c>
      <c r="D22" s="49">
        <v>1600</v>
      </c>
      <c r="E22" s="49">
        <v>1600</v>
      </c>
      <c r="F22" s="49">
        <v>150.7</v>
      </c>
      <c r="G22" s="33" t="e">
        <f>#REF!/#REF!</f>
        <v>#REF!</v>
      </c>
      <c r="H22" s="31"/>
      <c r="I22" s="31"/>
      <c r="J22" s="31"/>
    </row>
    <row r="23" spans="2:10" ht="26.25" customHeight="1">
      <c r="B23" s="72" t="s">
        <v>86</v>
      </c>
      <c r="C23" s="56" t="s">
        <v>10</v>
      </c>
      <c r="D23" s="49">
        <v>2525629.1</v>
      </c>
      <c r="E23" s="49">
        <v>2525629.1</v>
      </c>
      <c r="F23" s="49">
        <v>841869.1</v>
      </c>
      <c r="G23" s="33" t="e">
        <f>#REF!/#REF!</f>
        <v>#REF!</v>
      </c>
      <c r="H23" s="31"/>
      <c r="I23" s="31"/>
      <c r="J23" s="31"/>
    </row>
    <row r="24" spans="2:10" ht="27.75" customHeight="1">
      <c r="B24" s="72" t="s">
        <v>87</v>
      </c>
      <c r="C24" s="56" t="s">
        <v>11</v>
      </c>
      <c r="D24" s="49">
        <v>738.5</v>
      </c>
      <c r="E24" s="49">
        <v>738.5</v>
      </c>
      <c r="F24" s="49">
        <v>253.4</v>
      </c>
      <c r="G24" s="33" t="e">
        <f>#REF!/#REF!</f>
        <v>#REF!</v>
      </c>
      <c r="H24" s="31"/>
      <c r="I24" s="31"/>
      <c r="J24" s="31"/>
    </row>
    <row r="25" spans="2:10" ht="27.75" customHeight="1">
      <c r="B25" s="72" t="s">
        <v>88</v>
      </c>
      <c r="C25" s="56" t="s">
        <v>12</v>
      </c>
      <c r="D25" s="49">
        <v>62033.7</v>
      </c>
      <c r="E25" s="49">
        <v>62033.7</v>
      </c>
      <c r="F25" s="49">
        <v>20680</v>
      </c>
      <c r="G25" s="33" t="e">
        <f>#REF!/#REF!</f>
        <v>#REF!</v>
      </c>
      <c r="H25" s="31"/>
      <c r="I25" s="31"/>
      <c r="J25" s="31"/>
    </row>
    <row r="26" spans="2:10" ht="27.75" customHeight="1" thickBot="1">
      <c r="B26" s="73" t="s">
        <v>89</v>
      </c>
      <c r="C26" s="56" t="s">
        <v>67</v>
      </c>
      <c r="D26" s="49">
        <v>4626.1</v>
      </c>
      <c r="E26" s="49">
        <v>4626.1</v>
      </c>
      <c r="F26" s="49">
        <v>1540</v>
      </c>
      <c r="G26" s="33" t="e">
        <f>#REF!/#REF!</f>
        <v>#REF!</v>
      </c>
      <c r="H26" s="31"/>
      <c r="I26" s="31"/>
      <c r="J26" s="31"/>
    </row>
    <row r="27" spans="2:10" ht="14.25" hidden="1">
      <c r="B27" s="74">
        <v>7</v>
      </c>
      <c r="C27" s="50" t="s">
        <v>13</v>
      </c>
      <c r="D27" s="53"/>
      <c r="E27" s="53"/>
      <c r="F27" s="54"/>
      <c r="G27" s="33"/>
      <c r="H27" s="31"/>
      <c r="I27" s="31"/>
      <c r="J27" s="31"/>
    </row>
    <row r="28" spans="2:10" ht="14.25" hidden="1">
      <c r="B28" s="55">
        <v>8</v>
      </c>
      <c r="C28" s="50" t="s">
        <v>14</v>
      </c>
      <c r="D28" s="53"/>
      <c r="E28" s="53"/>
      <c r="F28" s="54"/>
      <c r="G28" s="33"/>
      <c r="H28" s="31"/>
      <c r="I28" s="31"/>
      <c r="J28" s="31"/>
    </row>
    <row r="29" spans="2:10" ht="14.25" hidden="1">
      <c r="B29" s="75">
        <v>9</v>
      </c>
      <c r="C29" s="76" t="s">
        <v>15</v>
      </c>
      <c r="D29" s="77"/>
      <c r="E29" s="77"/>
      <c r="F29" s="87"/>
      <c r="G29" s="33"/>
      <c r="H29" s="31"/>
      <c r="I29" s="31"/>
      <c r="J29" s="31"/>
    </row>
    <row r="30" spans="2:10" ht="15.75" customHeight="1" thickBot="1">
      <c r="B30" s="84" t="s">
        <v>16</v>
      </c>
      <c r="C30" s="79" t="s">
        <v>72</v>
      </c>
      <c r="D30" s="80">
        <f>D32+D41+D45+D50+D51</f>
        <v>6234451.300000001</v>
      </c>
      <c r="E30" s="80">
        <f>E32+E41+E45+E50+E51</f>
        <v>6234451.300000001</v>
      </c>
      <c r="F30" s="80">
        <f>F32+F41+F45+F50+F51</f>
        <v>1879277.7</v>
      </c>
      <c r="G30" s="33" t="e">
        <f>#REF!/#REF!</f>
        <v>#REF!</v>
      </c>
      <c r="H30" s="34"/>
      <c r="I30" s="34"/>
      <c r="J30" s="31"/>
    </row>
    <row r="31" spans="2:10" ht="12.75" customHeight="1" hidden="1">
      <c r="B31" s="103" t="s">
        <v>17</v>
      </c>
      <c r="C31" s="104"/>
      <c r="D31" s="78"/>
      <c r="E31" s="78">
        <v>4904499.8</v>
      </c>
      <c r="F31" s="93"/>
      <c r="G31" s="31" t="e">
        <f>#REF!/#REF!</f>
        <v>#REF!</v>
      </c>
      <c r="H31" s="31"/>
      <c r="I31" s="31"/>
      <c r="J31" s="31"/>
    </row>
    <row r="32" spans="2:10" ht="21.75" customHeight="1">
      <c r="B32" s="70" t="s">
        <v>83</v>
      </c>
      <c r="C32" s="56" t="s">
        <v>18</v>
      </c>
      <c r="D32" s="94">
        <v>6054911.5</v>
      </c>
      <c r="E32" s="94">
        <v>6054911.5</v>
      </c>
      <c r="F32" s="94">
        <v>1864103.1</v>
      </c>
      <c r="G32" s="35" t="e">
        <f>#REF!+#REF!+#REF!+#REF!+#REF!+#REF!</f>
        <v>#REF!</v>
      </c>
      <c r="H32" s="35"/>
      <c r="I32" s="35"/>
      <c r="J32" s="31"/>
    </row>
    <row r="33" spans="2:10" ht="12" customHeight="1" hidden="1">
      <c r="B33" s="71" t="s">
        <v>19</v>
      </c>
      <c r="C33" s="56" t="s">
        <v>20</v>
      </c>
      <c r="D33" s="94">
        <v>380313.6</v>
      </c>
      <c r="E33" s="94">
        <v>380313.6</v>
      </c>
      <c r="F33" s="94">
        <v>41522</v>
      </c>
      <c r="G33" s="31"/>
      <c r="H33" s="31"/>
      <c r="I33" s="31"/>
      <c r="J33" s="31"/>
    </row>
    <row r="34" spans="2:10" ht="15" customHeight="1" hidden="1">
      <c r="B34" s="71" t="s">
        <v>21</v>
      </c>
      <c r="C34" s="56" t="s">
        <v>22</v>
      </c>
      <c r="D34" s="94">
        <v>1354564.2</v>
      </c>
      <c r="E34" s="94">
        <v>1354564.2</v>
      </c>
      <c r="F34" s="94">
        <v>81494</v>
      </c>
      <c r="G34" s="31"/>
      <c r="H34" s="31"/>
      <c r="I34" s="31"/>
      <c r="J34" s="31"/>
    </row>
    <row r="35" spans="2:10" s="10" customFormat="1" ht="14.25" hidden="1">
      <c r="B35" s="71"/>
      <c r="C35" s="66" t="s">
        <v>79</v>
      </c>
      <c r="D35" s="94">
        <v>214957.9</v>
      </c>
      <c r="E35" s="94">
        <v>214957.9</v>
      </c>
      <c r="F35" s="94">
        <v>22539.9</v>
      </c>
      <c r="G35" s="36"/>
      <c r="H35" s="36"/>
      <c r="I35" s="36"/>
      <c r="J35" s="36"/>
    </row>
    <row r="36" spans="2:10" ht="12" customHeight="1" hidden="1">
      <c r="B36" s="71" t="s">
        <v>23</v>
      </c>
      <c r="C36" s="56" t="s">
        <v>24</v>
      </c>
      <c r="D36" s="94">
        <v>329129.7</v>
      </c>
      <c r="E36" s="94">
        <v>329129.7</v>
      </c>
      <c r="F36" s="94">
        <v>17305</v>
      </c>
      <c r="G36" s="31"/>
      <c r="H36" s="31"/>
      <c r="I36" s="31"/>
      <c r="J36" s="31"/>
    </row>
    <row r="37" spans="2:10" ht="13.5" customHeight="1" hidden="1">
      <c r="B37" s="71" t="s">
        <v>25</v>
      </c>
      <c r="C37" s="56" t="s">
        <v>26</v>
      </c>
      <c r="D37" s="94">
        <v>2234651.8</v>
      </c>
      <c r="E37" s="94">
        <v>2234651.8</v>
      </c>
      <c r="F37" s="94">
        <v>170157.1</v>
      </c>
      <c r="G37" s="31"/>
      <c r="H37" s="31"/>
      <c r="I37" s="31"/>
      <c r="J37" s="31"/>
    </row>
    <row r="38" spans="2:10" ht="12" customHeight="1" hidden="1">
      <c r="B38" s="71" t="s">
        <v>27</v>
      </c>
      <c r="C38" s="56" t="s">
        <v>28</v>
      </c>
      <c r="D38" s="94">
        <v>153459</v>
      </c>
      <c r="E38" s="94">
        <v>153459</v>
      </c>
      <c r="F38" s="94">
        <v>19367.8</v>
      </c>
      <c r="G38" s="31"/>
      <c r="H38" s="31"/>
      <c r="I38" s="31"/>
      <c r="J38" s="31"/>
    </row>
    <row r="39" spans="2:10" ht="12.75" customHeight="1" hidden="1">
      <c r="B39" s="71" t="s">
        <v>29</v>
      </c>
      <c r="C39" s="56" t="s">
        <v>30</v>
      </c>
      <c r="D39" s="94">
        <v>6582.6</v>
      </c>
      <c r="E39" s="94">
        <v>6582.6</v>
      </c>
      <c r="F39" s="94">
        <v>201.6</v>
      </c>
      <c r="G39" s="31"/>
      <c r="H39" s="31"/>
      <c r="I39" s="31"/>
      <c r="J39" s="31"/>
    </row>
    <row r="40" spans="2:10" ht="12.75" customHeight="1" hidden="1">
      <c r="B40" s="71" t="s">
        <v>31</v>
      </c>
      <c r="C40" s="56" t="s">
        <v>32</v>
      </c>
      <c r="D40" s="94"/>
      <c r="E40" s="94"/>
      <c r="F40" s="97"/>
      <c r="G40" s="31"/>
      <c r="H40" s="31"/>
      <c r="I40" s="31"/>
      <c r="J40" s="31"/>
    </row>
    <row r="41" spans="2:10" ht="22.5" customHeight="1">
      <c r="B41" s="71" t="s">
        <v>84</v>
      </c>
      <c r="C41" s="56" t="s">
        <v>33</v>
      </c>
      <c r="D41" s="94">
        <v>50701.9</v>
      </c>
      <c r="E41" s="94">
        <v>50701.9</v>
      </c>
      <c r="F41" s="94">
        <v>0</v>
      </c>
      <c r="G41" s="31"/>
      <c r="H41" s="31"/>
      <c r="I41" s="31"/>
      <c r="J41" s="31"/>
    </row>
    <row r="42" spans="2:10" s="11" customFormat="1" ht="25.5" customHeight="1" hidden="1">
      <c r="B42" s="71" t="s">
        <v>34</v>
      </c>
      <c r="C42" s="56" t="s">
        <v>35</v>
      </c>
      <c r="D42" s="95"/>
      <c r="E42" s="95"/>
      <c r="F42" s="95"/>
      <c r="G42" s="31"/>
      <c r="H42" s="37"/>
      <c r="I42" s="37"/>
      <c r="J42" s="37"/>
    </row>
    <row r="43" spans="2:10" s="11" customFormat="1" ht="30" customHeight="1" hidden="1">
      <c r="B43" s="71" t="s">
        <v>36</v>
      </c>
      <c r="C43" s="56" t="s">
        <v>37</v>
      </c>
      <c r="D43" s="95"/>
      <c r="E43" s="95"/>
      <c r="F43" s="98"/>
      <c r="G43" s="31"/>
      <c r="H43" s="37"/>
      <c r="I43" s="37"/>
      <c r="J43" s="37"/>
    </row>
    <row r="44" spans="2:10" s="11" customFormat="1" ht="12.75" customHeight="1" hidden="1" thickBot="1">
      <c r="B44" s="71" t="s">
        <v>38</v>
      </c>
      <c r="C44" s="56" t="s">
        <v>39</v>
      </c>
      <c r="D44" s="95"/>
      <c r="E44" s="95"/>
      <c r="F44" s="95"/>
      <c r="G44" s="31"/>
      <c r="H44" s="37"/>
      <c r="I44" s="37"/>
      <c r="J44" s="37"/>
    </row>
    <row r="45" spans="2:10" ht="21" customHeight="1">
      <c r="B45" s="71" t="s">
        <v>85</v>
      </c>
      <c r="C45" s="56" t="s">
        <v>40</v>
      </c>
      <c r="D45" s="94">
        <v>25000</v>
      </c>
      <c r="E45" s="94">
        <v>25000</v>
      </c>
      <c r="F45" s="94">
        <v>0</v>
      </c>
      <c r="G45" s="38" t="e">
        <f>#REF!/#REF!</f>
        <v>#REF!</v>
      </c>
      <c r="H45" s="31"/>
      <c r="I45" s="31"/>
      <c r="J45" s="31"/>
    </row>
    <row r="46" spans="2:10" s="11" customFormat="1" ht="12.75" customHeight="1" hidden="1">
      <c r="B46" s="71" t="s">
        <v>41</v>
      </c>
      <c r="C46" s="67" t="s">
        <v>42</v>
      </c>
      <c r="D46" s="94">
        <v>5000</v>
      </c>
      <c r="E46" s="94">
        <v>5000</v>
      </c>
      <c r="F46" s="94">
        <v>1513.2</v>
      </c>
      <c r="G46" s="31"/>
      <c r="H46" s="37"/>
      <c r="I46" s="37"/>
      <c r="J46" s="37"/>
    </row>
    <row r="47" spans="2:10" s="11" customFormat="1" ht="28.5" hidden="1">
      <c r="B47" s="71" t="s">
        <v>43</v>
      </c>
      <c r="C47" s="67" t="s">
        <v>44</v>
      </c>
      <c r="D47" s="94">
        <v>31893.6</v>
      </c>
      <c r="E47" s="94">
        <v>31893.6</v>
      </c>
      <c r="F47" s="94">
        <v>0</v>
      </c>
      <c r="G47" s="37"/>
      <c r="H47" s="37"/>
      <c r="I47" s="37"/>
      <c r="J47" s="37"/>
    </row>
    <row r="48" spans="2:10" s="11" customFormat="1" ht="11.25" customHeight="1" hidden="1" thickBot="1">
      <c r="B48" s="71" t="s">
        <v>45</v>
      </c>
      <c r="C48" s="67" t="s">
        <v>46</v>
      </c>
      <c r="D48" s="94"/>
      <c r="E48" s="94"/>
      <c r="F48" s="97"/>
      <c r="G48" s="37"/>
      <c r="H48" s="37"/>
      <c r="I48" s="37"/>
      <c r="J48" s="37"/>
    </row>
    <row r="49" spans="2:10" s="11" customFormat="1" ht="13.5" customHeight="1" hidden="1" thickBot="1">
      <c r="B49" s="59">
        <v>1</v>
      </c>
      <c r="C49" s="68">
        <v>2</v>
      </c>
      <c r="D49" s="96">
        <v>4</v>
      </c>
      <c r="E49" s="96">
        <v>4</v>
      </c>
      <c r="F49" s="96">
        <v>7</v>
      </c>
      <c r="G49" s="37"/>
      <c r="H49" s="37"/>
      <c r="I49" s="37"/>
      <c r="J49" s="37"/>
    </row>
    <row r="50" spans="2:10" ht="23.25" customHeight="1">
      <c r="B50" s="72" t="s">
        <v>86</v>
      </c>
      <c r="C50" s="69" t="s">
        <v>48</v>
      </c>
      <c r="D50" s="94">
        <v>25000</v>
      </c>
      <c r="E50" s="94">
        <v>25000</v>
      </c>
      <c r="F50" s="94">
        <v>81.4</v>
      </c>
      <c r="G50" s="38" t="e">
        <f>#REF!/#REF!</f>
        <v>#REF!</v>
      </c>
      <c r="H50" s="34"/>
      <c r="I50" s="31"/>
      <c r="J50" s="31"/>
    </row>
    <row r="51" spans="2:10" ht="23.25" customHeight="1" thickBot="1">
      <c r="B51" s="73" t="s">
        <v>87</v>
      </c>
      <c r="C51" s="69" t="s">
        <v>47</v>
      </c>
      <c r="D51" s="94">
        <v>78837.9</v>
      </c>
      <c r="E51" s="94">
        <v>78837.9</v>
      </c>
      <c r="F51" s="94">
        <v>15093.2</v>
      </c>
      <c r="G51" s="38"/>
      <c r="H51" s="34"/>
      <c r="I51" s="31"/>
      <c r="J51" s="31"/>
    </row>
    <row r="52" spans="2:10" ht="27" customHeight="1" hidden="1">
      <c r="B52" s="60"/>
      <c r="C52" s="48"/>
      <c r="D52" s="49"/>
      <c r="E52" s="49"/>
      <c r="F52" s="49"/>
      <c r="G52" s="38" t="e">
        <f>#REF!/#REF!</f>
        <v>#REF!</v>
      </c>
      <c r="H52" s="31"/>
      <c r="I52" s="31"/>
      <c r="J52" s="31"/>
    </row>
    <row r="53" spans="2:10" ht="15.75" customHeight="1" hidden="1">
      <c r="B53" s="105" t="s">
        <v>49</v>
      </c>
      <c r="C53" s="106"/>
      <c r="D53" s="51"/>
      <c r="E53" s="51"/>
      <c r="F53" s="51"/>
      <c r="G53" s="31"/>
      <c r="H53" s="31"/>
      <c r="I53" s="31"/>
      <c r="J53" s="31"/>
    </row>
    <row r="54" spans="2:10" ht="15" hidden="1">
      <c r="B54" s="57">
        <v>1</v>
      </c>
      <c r="C54" s="61" t="s">
        <v>50</v>
      </c>
      <c r="D54" s="62">
        <f>D56+D57+D58+D59+D60</f>
        <v>6188213.399999999</v>
      </c>
      <c r="E54" s="62">
        <f>E56+E57+E58+E59+E60</f>
        <v>6188213.399999999</v>
      </c>
      <c r="F54" s="62">
        <f>F56+F57+F58+F59+F60</f>
        <v>1921703.1000000003</v>
      </c>
      <c r="G54" s="34"/>
      <c r="H54" s="34"/>
      <c r="I54" s="34"/>
      <c r="J54" s="31"/>
    </row>
    <row r="55" spans="2:10" ht="9.75" customHeight="1" hidden="1">
      <c r="B55" s="57"/>
      <c r="C55" s="52" t="s">
        <v>51</v>
      </c>
      <c r="D55" s="51"/>
      <c r="E55" s="51"/>
      <c r="F55" s="51"/>
      <c r="G55" s="31"/>
      <c r="H55" s="31"/>
      <c r="I55" s="31"/>
      <c r="J55" s="31"/>
    </row>
    <row r="56" spans="2:10" ht="12" customHeight="1" hidden="1">
      <c r="B56" s="58" t="s">
        <v>19</v>
      </c>
      <c r="C56" s="50" t="s">
        <v>52</v>
      </c>
      <c r="D56" s="51">
        <f>'[1]Administrative'!D12</f>
        <v>36743.3</v>
      </c>
      <c r="E56" s="51">
        <f>'[1]Administrative'!D12</f>
        <v>36743.3</v>
      </c>
      <c r="F56" s="51">
        <f>'[1]Administrative'!E12</f>
        <v>36743.3</v>
      </c>
      <c r="G56" s="31"/>
      <c r="H56" s="31"/>
      <c r="I56" s="31"/>
      <c r="J56" s="31"/>
    </row>
    <row r="57" spans="2:10" ht="12.75" customHeight="1" hidden="1">
      <c r="B57" s="58" t="s">
        <v>21</v>
      </c>
      <c r="C57" s="50" t="s">
        <v>53</v>
      </c>
      <c r="D57" s="51">
        <f>'[1]Administrative'!D13</f>
        <v>8120.8</v>
      </c>
      <c r="E57" s="51">
        <f>'[1]Administrative'!D13</f>
        <v>8120.8</v>
      </c>
      <c r="F57" s="51">
        <f>'[1]Administrative'!E13</f>
        <v>8120.8</v>
      </c>
      <c r="G57" s="31"/>
      <c r="H57" s="31"/>
      <c r="I57" s="31"/>
      <c r="J57" s="31"/>
    </row>
    <row r="58" spans="2:10" ht="27.75" customHeight="1" hidden="1">
      <c r="B58" s="58" t="s">
        <v>23</v>
      </c>
      <c r="C58" s="50" t="s">
        <v>54</v>
      </c>
      <c r="D58" s="51">
        <f>'[1]Administrative'!D14+'oper 1 '!D32+'oper 1 '!D41+'oper 1 '!D45</f>
        <v>6141635</v>
      </c>
      <c r="E58" s="51">
        <f>'[1]Administrative'!D14+'oper 1 '!E32+'oper 1 '!E41+'oper 1 '!E45</f>
        <v>6141635</v>
      </c>
      <c r="F58" s="51">
        <f>'[1]Administrative'!E14+'oper 1 '!F32+'oper 1 '!F41+'oper 1 '!F45</f>
        <v>1875124.7000000002</v>
      </c>
      <c r="G58" s="34"/>
      <c r="H58" s="31"/>
      <c r="I58" s="31"/>
      <c r="J58" s="31"/>
    </row>
    <row r="59" spans="2:10" ht="12" customHeight="1" hidden="1">
      <c r="B59" s="58" t="s">
        <v>25</v>
      </c>
      <c r="C59" s="50" t="s">
        <v>55</v>
      </c>
      <c r="D59" s="51">
        <f>'[1]Administrative'!D15</f>
        <v>200</v>
      </c>
      <c r="E59" s="51">
        <f>'[1]Administrative'!D15</f>
        <v>200</v>
      </c>
      <c r="F59" s="51">
        <f>'[1]Administrative'!E15</f>
        <v>200</v>
      </c>
      <c r="G59" s="31"/>
      <c r="H59" s="31"/>
      <c r="I59" s="31"/>
      <c r="J59" s="31"/>
    </row>
    <row r="60" spans="2:10" ht="15" customHeight="1" hidden="1">
      <c r="B60" s="58" t="s">
        <v>27</v>
      </c>
      <c r="C60" s="50" t="s">
        <v>56</v>
      </c>
      <c r="D60" s="51">
        <f>'[1]Administrative'!D16</f>
        <v>1514.3</v>
      </c>
      <c r="E60" s="51">
        <f>'[1]Administrative'!D16</f>
        <v>1514.3</v>
      </c>
      <c r="F60" s="51">
        <f>'[1]Administrative'!E16</f>
        <v>1514.3</v>
      </c>
      <c r="G60" s="31"/>
      <c r="H60" s="31"/>
      <c r="I60" s="31"/>
      <c r="J60" s="31"/>
    </row>
    <row r="61" spans="2:10" ht="25.5" customHeight="1" hidden="1">
      <c r="B61" s="63">
        <v>2</v>
      </c>
      <c r="C61" s="61" t="s">
        <v>57</v>
      </c>
      <c r="D61" s="62" t="e">
        <f>D63+D64+D65</f>
        <v>#REF!</v>
      </c>
      <c r="E61" s="62" t="e">
        <f>E63+E64+E65</f>
        <v>#REF!</v>
      </c>
      <c r="F61" s="62" t="e">
        <f>F63+F64+F65</f>
        <v>#REF!</v>
      </c>
      <c r="G61" s="34"/>
      <c r="H61" s="34"/>
      <c r="I61" s="31"/>
      <c r="J61" s="31"/>
    </row>
    <row r="62" spans="2:10" ht="8.25" customHeight="1" hidden="1">
      <c r="B62" s="64"/>
      <c r="C62" s="52" t="s">
        <v>6</v>
      </c>
      <c r="D62" s="51"/>
      <c r="E62" s="51"/>
      <c r="F62" s="51"/>
      <c r="G62" s="31"/>
      <c r="H62" s="31"/>
      <c r="I62" s="31"/>
      <c r="J62" s="31"/>
    </row>
    <row r="63" spans="2:10" ht="12.75" customHeight="1" hidden="1">
      <c r="B63" s="65" t="s">
        <v>34</v>
      </c>
      <c r="C63" s="50" t="s">
        <v>58</v>
      </c>
      <c r="D63" s="51" t="e">
        <f>'[1]Administrative'!D23+'[1]F.de dezvoltare'!C15</f>
        <v>#REF!</v>
      </c>
      <c r="E63" s="51" t="e">
        <f>'[1]F.de dezvoltare'!C15+'[1]Administrative'!D23</f>
        <v>#REF!</v>
      </c>
      <c r="F63" s="51" t="e">
        <f>'[1]F.de dezvoltare'!D15+'[1]Administrative'!E23</f>
        <v>#REF!</v>
      </c>
      <c r="G63" s="31"/>
      <c r="H63" s="31"/>
      <c r="I63" s="31"/>
      <c r="J63" s="31"/>
    </row>
    <row r="64" spans="2:10" ht="12.75" customHeight="1" hidden="1">
      <c r="B64" s="65" t="s">
        <v>36</v>
      </c>
      <c r="C64" s="50" t="s">
        <v>59</v>
      </c>
      <c r="D64" s="51">
        <f>'[1]Administrative'!D24+'[1]F.de dezvoltare'!C16</f>
        <v>41200</v>
      </c>
      <c r="E64" s="51">
        <f>'[1]F.de dezvoltare'!C16+'[1]Administrative'!D24</f>
        <v>41200</v>
      </c>
      <c r="F64" s="51">
        <f>'[1]F.de dezvoltare'!D16+'[1]Administrative'!E24</f>
        <v>41200</v>
      </c>
      <c r="G64" s="31"/>
      <c r="H64" s="31"/>
      <c r="I64" s="31"/>
      <c r="J64" s="31"/>
    </row>
    <row r="65" spans="2:10" ht="12.75" customHeight="1" hidden="1">
      <c r="B65" s="85" t="s">
        <v>38</v>
      </c>
      <c r="C65" s="86" t="s">
        <v>60</v>
      </c>
      <c r="D65" s="87">
        <f>'[1]Administrative'!D25+'[1]F.de dezvoltare'!C17</f>
        <v>49987.1</v>
      </c>
      <c r="E65" s="87">
        <f>'[1]F.de dezvoltare'!C17+'[1]Administrative'!D25</f>
        <v>49987.1</v>
      </c>
      <c r="F65" s="87">
        <f>'[1]F.de dezvoltare'!D17+'[1]Administrative'!E25</f>
        <v>49987.1</v>
      </c>
      <c r="G65" s="31"/>
      <c r="H65" s="31"/>
      <c r="I65" s="31"/>
      <c r="J65" s="31"/>
    </row>
    <row r="66" spans="2:10" s="12" customFormat="1" ht="19.5" customHeight="1" thickBot="1">
      <c r="B66" s="92" t="s">
        <v>61</v>
      </c>
      <c r="C66" s="91" t="s">
        <v>73</v>
      </c>
      <c r="D66" s="88">
        <f>D15-D30</f>
        <v>-92793.9000000013</v>
      </c>
      <c r="E66" s="88">
        <f>E15-E30</f>
        <v>-92793.9000000013</v>
      </c>
      <c r="F66" s="88">
        <f>F15-F30</f>
        <v>124371.80000000005</v>
      </c>
      <c r="G66" s="39"/>
      <c r="H66" s="39"/>
      <c r="I66" s="39"/>
      <c r="J66" s="39"/>
    </row>
    <row r="67" spans="2:10" ht="12.75" hidden="1">
      <c r="B67" s="45" t="s">
        <v>62</v>
      </c>
      <c r="C67" s="46" t="s">
        <v>63</v>
      </c>
      <c r="D67" s="43"/>
      <c r="E67" s="43"/>
      <c r="F67" s="44"/>
      <c r="G67" s="31"/>
      <c r="H67" s="31"/>
      <c r="I67" s="31"/>
      <c r="J67" s="31"/>
    </row>
    <row r="68" spans="2:10" ht="12.75" hidden="1">
      <c r="B68" s="29" t="s">
        <v>64</v>
      </c>
      <c r="C68" s="30" t="s">
        <v>65</v>
      </c>
      <c r="D68" s="13"/>
      <c r="E68" s="13"/>
      <c r="F68" s="13"/>
      <c r="G68" s="31"/>
      <c r="H68" s="31"/>
      <c r="I68" s="31"/>
      <c r="J68" s="31"/>
    </row>
    <row r="69" spans="2:10" s="10" customFormat="1" ht="12.75" customHeight="1" hidden="1" thickBot="1">
      <c r="B69" s="14"/>
      <c r="C69" s="15" t="s">
        <v>66</v>
      </c>
      <c r="D69" s="16"/>
      <c r="E69" s="16"/>
      <c r="F69" s="16"/>
      <c r="G69" s="36"/>
      <c r="H69" s="36"/>
      <c r="I69" s="36"/>
      <c r="J69" s="36"/>
    </row>
    <row r="70" spans="2:10" ht="6" customHeight="1" hidden="1">
      <c r="B70" s="17"/>
      <c r="C70" s="18"/>
      <c r="D70" s="19"/>
      <c r="E70" s="19"/>
      <c r="F70" s="19"/>
      <c r="G70" s="36"/>
      <c r="H70" s="31"/>
      <c r="I70" s="31"/>
      <c r="J70" s="31"/>
    </row>
    <row r="71" spans="2:10" ht="3" customHeight="1">
      <c r="B71" s="17"/>
      <c r="C71" s="20"/>
      <c r="D71" s="21"/>
      <c r="E71" s="21"/>
      <c r="F71" s="21"/>
      <c r="G71" s="36"/>
      <c r="H71" s="31"/>
      <c r="I71" s="31"/>
      <c r="J71" s="31"/>
    </row>
    <row r="72" spans="3:10" ht="18" customHeight="1" hidden="1">
      <c r="C72" s="22"/>
      <c r="D72" s="23"/>
      <c r="E72" s="23"/>
      <c r="F72" s="24"/>
      <c r="G72" s="40"/>
      <c r="H72" s="41"/>
      <c r="I72" s="41"/>
      <c r="J72" s="41"/>
    </row>
    <row r="73" spans="3:10" ht="26.25" customHeight="1" hidden="1">
      <c r="C73" s="22"/>
      <c r="D73" s="25"/>
      <c r="E73" s="25"/>
      <c r="F73" s="26"/>
      <c r="G73" s="41"/>
      <c r="H73" s="41"/>
      <c r="I73" s="41"/>
      <c r="J73" s="41"/>
    </row>
    <row r="74" spans="3:10" ht="15" customHeight="1" hidden="1">
      <c r="C74" s="22"/>
      <c r="D74" s="25"/>
      <c r="E74" s="25"/>
      <c r="F74" s="25"/>
      <c r="G74" s="41"/>
      <c r="H74" s="41"/>
      <c r="I74" s="41"/>
      <c r="J74" s="41"/>
    </row>
    <row r="75" spans="3:10" ht="35.25" customHeight="1" hidden="1">
      <c r="C75" s="22"/>
      <c r="D75" s="9"/>
      <c r="E75" s="9"/>
      <c r="F75" s="25"/>
      <c r="G75" s="41"/>
      <c r="H75" s="41"/>
      <c r="I75" s="41"/>
      <c r="J75" s="41"/>
    </row>
    <row r="76" spans="3:10" ht="14.25" customHeight="1" hidden="1">
      <c r="C76" s="22"/>
      <c r="D76" s="9"/>
      <c r="E76" s="9"/>
      <c r="F76" s="25"/>
      <c r="G76" s="41"/>
      <c r="H76" s="41"/>
      <c r="I76" s="41"/>
      <c r="J76" s="41"/>
    </row>
    <row r="77" spans="7:10" ht="12.75">
      <c r="G77" s="41"/>
      <c r="H77" s="41"/>
      <c r="I77" s="41"/>
      <c r="J77" s="41"/>
    </row>
  </sheetData>
  <sheetProtection/>
  <mergeCells count="11">
    <mergeCell ref="C11:C13"/>
    <mergeCell ref="D11:E12"/>
    <mergeCell ref="B31:C31"/>
    <mergeCell ref="B53:C53"/>
    <mergeCell ref="B10:C10"/>
    <mergeCell ref="B6:F6"/>
    <mergeCell ref="B7:F7"/>
    <mergeCell ref="B11:B13"/>
    <mergeCell ref="F11:F13"/>
    <mergeCell ref="B8:F8"/>
    <mergeCell ref="B9:F9"/>
  </mergeCells>
  <printOptions/>
  <pageMargins left="1.1023622047244095" right="0.15748031496062992" top="0.31496062992125984" bottom="0.1968503937007874" header="0.511811023622047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Lilia</cp:lastModifiedBy>
  <cp:lastPrinted>2017-03-16T14:43:21Z</cp:lastPrinted>
  <dcterms:created xsi:type="dcterms:W3CDTF">2015-02-20T08:04:26Z</dcterms:created>
  <dcterms:modified xsi:type="dcterms:W3CDTF">2017-05-16T12:32:55Z</dcterms:modified>
  <cp:category/>
  <cp:version/>
  <cp:contentType/>
  <cp:contentStatus/>
</cp:coreProperties>
</file>