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9720" windowHeight="8055" tabRatio="776" activeTab="0"/>
  </bookViews>
  <sheets>
    <sheet name="Anexa nr.1a" sheetId="1" r:id="rId1"/>
    <sheet name="Anexa nr.1b" sheetId="2" r:id="rId2"/>
    <sheet name="Anexa nr.1c" sheetId="3" r:id="rId3"/>
    <sheet name="Anexa nr.2" sheetId="4" r:id="rId4"/>
    <sheet name="Anexa nr.2a" sheetId="5" r:id="rId5"/>
    <sheet name="Anexa nr.3" sheetId="6" r:id="rId6"/>
    <sheet name="Anexa nr.3a" sheetId="7" r:id="rId7"/>
    <sheet name="Anexa nr.4" sheetId="8" r:id="rId8"/>
    <sheet name="Anexa nr.5" sheetId="9" r:id="rId9"/>
    <sheet name="Anexa nr.5.1" sheetId="10" r:id="rId10"/>
    <sheet name="Anexa nr.6" sheetId="11" r:id="rId11"/>
    <sheet name="Anexa nr.7" sheetId="12" r:id="rId12"/>
  </sheets>
  <definedNames>
    <definedName name="_xlfn.IFERROR" hidden="1">#NAME?</definedName>
    <definedName name="_xlnm.Print_Area" localSheetId="0">'Anexa nr.1a'!$A$1:$L$91</definedName>
    <definedName name="_xlnm.Print_Area" localSheetId="1">'Anexa nr.1b'!$A$1:$L$79</definedName>
    <definedName name="_xlnm.Print_Area" localSheetId="2">'Anexa nr.1c'!$A$1:$K$74</definedName>
    <definedName name="_xlnm.Print_Area" localSheetId="3">'Anexa nr.2'!$A$1:$F$33</definedName>
    <definedName name="_xlnm.Print_Area" localSheetId="4">'Anexa nr.2a'!$A$1:$D$32</definedName>
    <definedName name="_xlnm.Print_Area" localSheetId="5">'Anexa nr.3'!$A$1:$I$31</definedName>
    <definedName name="_xlnm.Print_Area" localSheetId="6">'Anexa nr.3a'!$A$1:$J$35</definedName>
    <definedName name="_xlnm.Print_Area" localSheetId="7">'Anexa nr.4'!$A$1:$D$57</definedName>
    <definedName name="_xlnm.Print_Area" localSheetId="8">'Anexa nr.5'!$A$1:$F$64</definedName>
    <definedName name="_xlnm.Print_Area" localSheetId="9">'Anexa nr.5.1'!$A$1:$S$37</definedName>
    <definedName name="_xlnm.Print_Area" localSheetId="10">'Anexa nr.6'!$A$1:$M$38</definedName>
    <definedName name="_xlnm.Print_Area" localSheetId="11">'Anexa nr.7'!$A$1:$G$52</definedName>
  </definedNames>
  <calcPr fullCalcOnLoad="1"/>
</workbook>
</file>

<file path=xl/sharedStrings.xml><?xml version="1.0" encoding="utf-8"?>
<sst xmlns="http://schemas.openxmlformats.org/spreadsheetml/2006/main" count="861" uniqueCount="399">
  <si>
    <t>inclusiv:</t>
  </si>
  <si>
    <t>Medici</t>
  </si>
  <si>
    <t>Total, lunar</t>
  </si>
  <si>
    <t>Total, anual</t>
  </si>
  <si>
    <t>TOTAL</t>
  </si>
  <si>
    <t>Suplimente</t>
  </si>
  <si>
    <t xml:space="preserve">Numărul de unităţi </t>
  </si>
  <si>
    <t>Numărul orelor de sărbătoare pe zi</t>
  </si>
  <si>
    <t>Numărul zilelor</t>
  </si>
  <si>
    <t>Suma suplimentelor pe an</t>
  </si>
  <si>
    <t>Salariul mediu pe zi</t>
  </si>
  <si>
    <t>4 (1*2*3)</t>
  </si>
  <si>
    <t>Tabel nr.1</t>
  </si>
  <si>
    <t>Tabel nr.2</t>
  </si>
  <si>
    <t>Tabel nr.3</t>
  </si>
  <si>
    <t>Tabel nr.4</t>
  </si>
  <si>
    <t>Tabel nr.5</t>
  </si>
  <si>
    <t>Numărul de zile</t>
  </si>
  <si>
    <t>Personal de conducere</t>
  </si>
  <si>
    <t>5 (1*2*3*4)</t>
  </si>
  <si>
    <t>Salariul de funcţie pe oră</t>
  </si>
  <si>
    <t>Fondul de retribuire a muncii anual</t>
  </si>
  <si>
    <t>Medici rezidenţi</t>
  </si>
  <si>
    <t>L.Ș.</t>
  </si>
  <si>
    <t>Anestezie, terapie intensivă și reanimare</t>
  </si>
  <si>
    <t>Profil chirurgie, obstetrică și toxicologie</t>
  </si>
  <si>
    <t>Profil terapie, pediatrie, boli infecțioase, psihiatrie, ftiziopneumologie și alte specialități</t>
  </si>
  <si>
    <t>Total profil</t>
  </si>
  <si>
    <t>x</t>
  </si>
  <si>
    <t>Notă:</t>
  </si>
  <si>
    <t>Numărul de posturi (aprobate)</t>
  </si>
  <si>
    <t>5 (1*3*4)</t>
  </si>
  <si>
    <t>10 (6*8*9)</t>
  </si>
  <si>
    <t>15 (11*13*14)</t>
  </si>
  <si>
    <t>20 (16*18*19)</t>
  </si>
  <si>
    <t>21 (5+10+15+20)</t>
  </si>
  <si>
    <t>3 (1+2)</t>
  </si>
  <si>
    <t>Numărul de unităţi (funcții) după state aprobate</t>
  </si>
  <si>
    <t xml:space="preserve">Numărul zilelor în an        </t>
  </si>
  <si>
    <t>Numărul zilelor          în an</t>
  </si>
  <si>
    <t>Numărul total de unităţi incluse în numărul de posturi aprobate</t>
  </si>
  <si>
    <t>Numărul de unităţi (funcții) ocupate</t>
  </si>
  <si>
    <t>inclusiv: Numărul cumularzilor externi</t>
  </si>
  <si>
    <t xml:space="preserve">la Normele metodologice aprobate prin </t>
  </si>
  <si>
    <t>Total salariu de funcție lunar</t>
  </si>
  <si>
    <t>Salariul de funcţie lunar</t>
  </si>
  <si>
    <t>Majorarea salariului de funcţie lunar pentru conducerea subdiviziunilor</t>
  </si>
  <si>
    <t>Anexa nr.1a</t>
  </si>
  <si>
    <t>Anexa nr.1b</t>
  </si>
  <si>
    <t>Urgența medicală prespitalicească</t>
  </si>
  <si>
    <t>Numărul zilelor în an</t>
  </si>
  <si>
    <t>Anexa nr.1c</t>
  </si>
  <si>
    <t>Numărul de unităţi (50%)</t>
  </si>
  <si>
    <t>Numărul de unităţi (100%)</t>
  </si>
  <si>
    <t>Numărul orelor de noapte</t>
  </si>
  <si>
    <t>Salariul pe oră luat în calcul (50%)</t>
  </si>
  <si>
    <t>Salariul pe oră luat în calcul (100%)</t>
  </si>
  <si>
    <t>Suma suplimentelor pe an (50%)</t>
  </si>
  <si>
    <t>Suma suplimentelor pe an (100%)</t>
  </si>
  <si>
    <t>7 (1*3*4*5)</t>
  </si>
  <si>
    <t>8 (2*3*4*6)</t>
  </si>
  <si>
    <t>9 (7+8)</t>
  </si>
  <si>
    <r>
      <t xml:space="preserve">Spor </t>
    </r>
    <r>
      <rPr>
        <b/>
        <sz val="9"/>
        <color indexed="8"/>
        <rFont val="Times New Roman"/>
        <family val="1"/>
      </rPr>
      <t>pentru condiții nefavorabile de muncă</t>
    </r>
  </si>
  <si>
    <r>
      <t xml:space="preserve">Spor </t>
    </r>
    <r>
      <rPr>
        <b/>
        <sz val="9"/>
        <color indexed="8"/>
        <rFont val="Times New Roman"/>
        <family val="1"/>
      </rPr>
      <t>pentru titlu știintific</t>
    </r>
  </si>
  <si>
    <r>
      <t xml:space="preserve">Spor </t>
    </r>
    <r>
      <rPr>
        <b/>
        <sz val="9"/>
        <color indexed="8"/>
        <rFont val="Times New Roman"/>
        <family val="1"/>
      </rPr>
      <t>pentru titlu onorific</t>
    </r>
  </si>
  <si>
    <r>
      <t xml:space="preserve">Sporuri la salariul de funcție lunar </t>
    </r>
    <r>
      <rPr>
        <b/>
        <vertAlign val="superscript"/>
        <sz val="9"/>
        <color indexed="8"/>
        <rFont val="Times New Roman"/>
        <family val="1"/>
      </rPr>
      <t>2</t>
    </r>
  </si>
  <si>
    <r>
      <t xml:space="preserve">Personal de conducere </t>
    </r>
    <r>
      <rPr>
        <b/>
        <vertAlign val="superscript"/>
        <sz val="10"/>
        <color indexed="8"/>
        <rFont val="Times New Roman"/>
        <family val="1"/>
      </rPr>
      <t>3</t>
    </r>
  </si>
  <si>
    <r>
      <t xml:space="preserve">Suplimente de plată pentru munca în zilele de sărbătoare </t>
    </r>
    <r>
      <rPr>
        <b/>
        <vertAlign val="superscript"/>
        <sz val="9"/>
        <color indexed="8"/>
        <rFont val="Times New Roman"/>
        <family val="1"/>
      </rPr>
      <t>5</t>
    </r>
  </si>
  <si>
    <r>
      <t xml:space="preserve">Suplimente de plată pentru cumularea atribuţiilor funcţiei deţinute cu atribuţiile unei funcţii vacante, temporar vacante sau temporar absente </t>
    </r>
    <r>
      <rPr>
        <b/>
        <vertAlign val="superscript"/>
        <sz val="9"/>
        <color indexed="8"/>
        <rFont val="Times New Roman"/>
        <family val="1"/>
      </rPr>
      <t>6</t>
    </r>
  </si>
  <si>
    <r>
      <t xml:space="preserve">Fondul de retribuire a muncii anual conform tarifierei </t>
    </r>
    <r>
      <rPr>
        <b/>
        <vertAlign val="superscript"/>
        <sz val="9"/>
        <rFont val="Times New Roman"/>
        <family val="1"/>
      </rPr>
      <t>7</t>
    </r>
  </si>
  <si>
    <r>
      <t xml:space="preserve">Suplimente de plată pentru cumularea atribuţiilor funcţiei deţinute cu atribuţiile unei funcţii vacante, temporar vacante sau temporar absente </t>
    </r>
    <r>
      <rPr>
        <b/>
        <vertAlign val="superscript"/>
        <sz val="9"/>
        <rFont val="Times New Roman"/>
        <family val="1"/>
      </rPr>
      <t>10</t>
    </r>
  </si>
  <si>
    <r>
      <t xml:space="preserve">Spor </t>
    </r>
    <r>
      <rPr>
        <b/>
        <sz val="9"/>
        <color indexed="8"/>
        <rFont val="Times New Roman"/>
        <family val="1"/>
      </rPr>
      <t>pentru activitate în localităţile din stînga Nistrului</t>
    </r>
  </si>
  <si>
    <r>
      <t xml:space="preserve">pentru munca în zilele de sărbătoare </t>
    </r>
    <r>
      <rPr>
        <b/>
        <vertAlign val="superscript"/>
        <sz val="9"/>
        <rFont val="Times New Roman"/>
        <family val="1"/>
      </rPr>
      <t>9</t>
    </r>
  </si>
  <si>
    <r>
      <t xml:space="preserve">pentru munca de noapte </t>
    </r>
    <r>
      <rPr>
        <b/>
        <vertAlign val="superscript"/>
        <sz val="9"/>
        <rFont val="Times New Roman"/>
        <family val="1"/>
      </rPr>
      <t>8</t>
    </r>
  </si>
  <si>
    <r>
      <t xml:space="preserve">Fondul de retribuire a muncii lunar </t>
    </r>
    <r>
      <rPr>
        <b/>
        <vertAlign val="superscript"/>
        <sz val="9"/>
        <color indexed="8"/>
        <rFont val="Times New Roman"/>
        <family val="1"/>
      </rPr>
      <t>1</t>
    </r>
  </si>
  <si>
    <r>
      <t xml:space="preserve">Suplimente de plată pentru munca de noapte </t>
    </r>
    <r>
      <rPr>
        <b/>
        <vertAlign val="superscript"/>
        <sz val="9"/>
        <color indexed="8"/>
        <rFont val="Times New Roman"/>
        <family val="1"/>
      </rPr>
      <t>4</t>
    </r>
  </si>
  <si>
    <t>Conducători de autoambulanţă</t>
  </si>
  <si>
    <t>Departamentele de primiri urgente/unităţile de primiri urgente (secţiile de internare)</t>
  </si>
  <si>
    <t>Salariul de bază (funcție) lunar</t>
  </si>
  <si>
    <t>Sporuri la salariul de bază (funcție) lunar</t>
  </si>
  <si>
    <r>
      <t xml:space="preserve">Spor </t>
    </r>
    <r>
      <rPr>
        <b/>
        <sz val="9"/>
        <color indexed="8"/>
        <rFont val="Times New Roman"/>
        <family val="1"/>
      </rPr>
      <t>pentru grad profesional</t>
    </r>
  </si>
  <si>
    <r>
      <t xml:space="preserve">Fondul lunar de retribuire a muncii pentru funcția ocupată </t>
    </r>
    <r>
      <rPr>
        <sz val="9"/>
        <color indexed="8"/>
        <rFont val="Times New Roman"/>
        <family val="1"/>
      </rPr>
      <t>(salariul de funție lunar și sporuri)</t>
    </r>
  </si>
  <si>
    <r>
      <t xml:space="preserve">Fondul de retribuire a muncii lunar </t>
    </r>
    <r>
      <rPr>
        <b/>
        <vertAlign val="superscript"/>
        <sz val="9"/>
        <rFont val="Times New Roman"/>
        <family val="1"/>
      </rPr>
      <t>1</t>
    </r>
  </si>
  <si>
    <t xml:space="preserve">Mărimea stabilită a suplimentului de plată la salariul de funcție lunar pentru 8 ore de noapte </t>
  </si>
  <si>
    <t xml:space="preserve">Medici, total </t>
  </si>
  <si>
    <t>Suplimente (adaos) de plată pentru munca de noapte</t>
  </si>
  <si>
    <t>Suplimente de plată pentru cumularea atribuţiilor funcţiei deţinute cu atribuţiile unei funcţii vacante, temporar vacante sau temporar absente</t>
  </si>
  <si>
    <r>
      <t xml:space="preserve">Fondul de retribuire a muncii anual </t>
    </r>
    <r>
      <rPr>
        <b/>
        <vertAlign val="superscript"/>
        <sz val="9"/>
        <rFont val="Times New Roman"/>
        <family val="1"/>
      </rPr>
      <t>2</t>
    </r>
  </si>
  <si>
    <r>
      <t xml:space="preserve">pentru munca de noapte </t>
    </r>
    <r>
      <rPr>
        <b/>
        <vertAlign val="superscript"/>
        <sz val="9"/>
        <rFont val="Times New Roman"/>
        <family val="1"/>
      </rPr>
      <t>3</t>
    </r>
  </si>
  <si>
    <r>
      <t xml:space="preserve">Suplimente de plată pentru cumularea atribuţiilor funcţiei deţinute cu atribuţiile unei funcţii vacante, temporar vacante sau temporar absente </t>
    </r>
    <r>
      <rPr>
        <b/>
        <vertAlign val="superscript"/>
        <sz val="9"/>
        <rFont val="Times New Roman"/>
        <family val="1"/>
      </rPr>
      <t>5</t>
    </r>
  </si>
  <si>
    <r>
      <t>Supliment la salariu pentru performanţe profesionale individuale în muncă</t>
    </r>
    <r>
      <rPr>
        <b/>
        <sz val="9"/>
        <rFont val="Times New Roman"/>
        <family val="1"/>
      </rPr>
      <t xml:space="preserve"> stabilit angajaților</t>
    </r>
  </si>
  <si>
    <r>
      <t xml:space="preserve">Supliment la salariu </t>
    </r>
    <r>
      <rPr>
        <b/>
        <sz val="9"/>
        <rFont val="Times New Roman"/>
        <family val="1"/>
      </rPr>
      <t>stabilit personalului de conducere</t>
    </r>
    <r>
      <rPr>
        <sz val="9"/>
        <rFont val="Times New Roman"/>
        <family val="1"/>
      </rPr>
      <t xml:space="preserve"> de către persoana responsabilă a fondatorului prestatorului de servicii medicale</t>
    </r>
  </si>
  <si>
    <r>
      <t xml:space="preserve">Spor </t>
    </r>
    <r>
      <rPr>
        <b/>
        <sz val="9"/>
        <color indexed="8"/>
        <rFont val="Times New Roman"/>
        <family val="1"/>
      </rPr>
      <t>pentru titlu știintific și/sau științifico-didactic</t>
    </r>
  </si>
  <si>
    <r>
      <t xml:space="preserve">Spor </t>
    </r>
    <r>
      <rPr>
        <b/>
        <sz val="9"/>
        <color indexed="8"/>
        <rFont val="Times New Roman"/>
        <family val="1"/>
      </rPr>
      <t>pentru competență profesională, intensitatea muncii</t>
    </r>
  </si>
  <si>
    <r>
      <t xml:space="preserve">Sporul </t>
    </r>
    <r>
      <rPr>
        <b/>
        <sz val="9"/>
        <color indexed="8"/>
        <rFont val="Times New Roman"/>
        <family val="1"/>
      </rPr>
      <t>pentru vechime în muncă</t>
    </r>
  </si>
  <si>
    <r>
      <rPr>
        <vertAlign val="superscript"/>
        <sz val="10"/>
        <color indexed="8"/>
        <rFont val="Times New Roman"/>
        <family val="1"/>
      </rPr>
      <t>1</t>
    </r>
    <r>
      <rPr>
        <sz val="10"/>
        <color indexed="8"/>
        <rFont val="Times New Roman"/>
        <family val="1"/>
      </rPr>
      <t>Calculul din tabelul nr.1, se efectuează în baza numărului de unităţi (funcții) ocupate (conform col.2 din tabelul nr.5);</t>
    </r>
  </si>
  <si>
    <r>
      <rPr>
        <vertAlign val="superscript"/>
        <sz val="10"/>
        <color indexed="8"/>
        <rFont val="Times New Roman"/>
        <family val="1"/>
      </rPr>
      <t>7</t>
    </r>
    <r>
      <rPr>
        <sz val="10"/>
        <color indexed="8"/>
        <rFont val="Times New Roman"/>
        <family val="1"/>
      </rPr>
      <t>Se indică sumele totale din tabelul nr.1 îmulțite cu numărul lunilor pentru care este prezentat calculul fondului de retribuire a muncii;</t>
    </r>
  </si>
  <si>
    <r>
      <rPr>
        <vertAlign val="superscript"/>
        <sz val="10"/>
        <color indexed="8"/>
        <rFont val="Times New Roman"/>
        <family val="1"/>
      </rPr>
      <t>8</t>
    </r>
    <r>
      <rPr>
        <sz val="10"/>
        <color indexed="8"/>
        <rFont val="Times New Roman"/>
        <family val="1"/>
      </rPr>
      <t>Se indică sumele totale din tabelul nr.2;</t>
    </r>
  </si>
  <si>
    <r>
      <rPr>
        <vertAlign val="superscript"/>
        <sz val="10"/>
        <color indexed="8"/>
        <rFont val="Times New Roman"/>
        <family val="1"/>
      </rPr>
      <t>9</t>
    </r>
    <r>
      <rPr>
        <sz val="10"/>
        <color indexed="8"/>
        <rFont val="Times New Roman"/>
        <family val="1"/>
      </rPr>
      <t>Se indică sumele totale din tabelul nr.3;</t>
    </r>
  </si>
  <si>
    <r>
      <rPr>
        <vertAlign val="superscript"/>
        <sz val="10"/>
        <color indexed="8"/>
        <rFont val="Times New Roman"/>
        <family val="1"/>
      </rPr>
      <t>10</t>
    </r>
    <r>
      <rPr>
        <sz val="10"/>
        <color indexed="8"/>
        <rFont val="Times New Roman"/>
        <family val="1"/>
      </rPr>
      <t>Se indică sumele totale din tabelul nr.4.</t>
    </r>
  </si>
  <si>
    <r>
      <t xml:space="preserve">Fondul lunar de retribuire a muncii pentru funcția ocupată </t>
    </r>
    <r>
      <rPr>
        <sz val="9"/>
        <color indexed="8"/>
        <rFont val="Times New Roman"/>
        <family val="1"/>
      </rPr>
      <t>(salariul de bază (funcție) lunar și sporuri)</t>
    </r>
  </si>
  <si>
    <r>
      <t xml:space="preserve">pentru munca prestată în zilele de sărbătoare nelucrătoare și/sau în zilele de repaus </t>
    </r>
    <r>
      <rPr>
        <b/>
        <vertAlign val="superscript"/>
        <sz val="9"/>
        <rFont val="Times New Roman"/>
        <family val="1"/>
      </rPr>
      <t>4</t>
    </r>
  </si>
  <si>
    <t>Suplimente pentru munca prestată în zilele de sărbătoare nelucrătoare și/sau în zilele de repaus</t>
  </si>
  <si>
    <r>
      <rPr>
        <vertAlign val="superscript"/>
        <sz val="10"/>
        <rFont val="Times New Roman"/>
        <family val="1"/>
      </rPr>
      <t>1</t>
    </r>
    <r>
      <rPr>
        <sz val="10"/>
        <rFont val="Times New Roman"/>
        <family val="1"/>
      </rPr>
      <t>Calculul din tabelul nr.1, se efectuează în baza numărului de unităţi (funcții) ocupate (conform col.2 din tabelul nr.5);</t>
    </r>
  </si>
  <si>
    <r>
      <rPr>
        <vertAlign val="superscript"/>
        <sz val="10"/>
        <rFont val="Times New Roman"/>
        <family val="1"/>
      </rPr>
      <t>2</t>
    </r>
    <r>
      <rPr>
        <sz val="10"/>
        <rFont val="Times New Roman"/>
        <family val="1"/>
      </rPr>
      <t>Se indică sumele totale din tabelul nr.1 îmulțite cu numărul lunilor pentru care este prezentat calculul fondului de retribuire a muncii;</t>
    </r>
  </si>
  <si>
    <r>
      <rPr>
        <vertAlign val="superscript"/>
        <sz val="10"/>
        <rFont val="Times New Roman"/>
        <family val="1"/>
      </rPr>
      <t>3</t>
    </r>
    <r>
      <rPr>
        <sz val="10"/>
        <rFont val="Times New Roman"/>
        <family val="1"/>
      </rPr>
      <t>Se indică sumele totale din tabelul nr.2;</t>
    </r>
  </si>
  <si>
    <r>
      <rPr>
        <vertAlign val="superscript"/>
        <sz val="10"/>
        <rFont val="Times New Roman"/>
        <family val="1"/>
      </rPr>
      <t>4</t>
    </r>
    <r>
      <rPr>
        <sz val="10"/>
        <rFont val="Times New Roman"/>
        <family val="1"/>
      </rPr>
      <t>Se indică sumele totale din tabelul nr.3;</t>
    </r>
  </si>
  <si>
    <r>
      <rPr>
        <vertAlign val="superscript"/>
        <sz val="10"/>
        <rFont val="Times New Roman"/>
        <family val="1"/>
      </rPr>
      <t>5</t>
    </r>
    <r>
      <rPr>
        <sz val="10"/>
        <rFont val="Times New Roman"/>
        <family val="1"/>
      </rPr>
      <t>Se indică sumele totale din tabelul nr.4.</t>
    </r>
  </si>
  <si>
    <r>
      <t xml:space="preserve">Alte sporuri </t>
    </r>
    <r>
      <rPr>
        <b/>
        <sz val="9"/>
        <color indexed="8"/>
        <rFont val="Times New Roman"/>
        <family val="1"/>
      </rPr>
      <t>(indicați)</t>
    </r>
  </si>
  <si>
    <t>Anexa nr.2</t>
  </si>
  <si>
    <t xml:space="preserve">Calculul cheltuielilor pentru alimentarea pacienților </t>
  </si>
  <si>
    <t xml:space="preserve">Alimentarea pacienților </t>
  </si>
  <si>
    <t>Costul unei zi/pat (lei)</t>
  </si>
  <si>
    <t>Numărul caz/tratat contractat</t>
  </si>
  <si>
    <t>Durata medie de spitalizare</t>
  </si>
  <si>
    <t>Numărul zile/pat</t>
  </si>
  <si>
    <t>4 (2*3)</t>
  </si>
  <si>
    <t>5 (1*4)</t>
  </si>
  <si>
    <t xml:space="preserve">Modificat 1 </t>
  </si>
  <si>
    <t>Modificat 2</t>
  </si>
  <si>
    <t>Modificat 3</t>
  </si>
  <si>
    <t>Modificat 4</t>
  </si>
  <si>
    <t>Modificat 5</t>
  </si>
  <si>
    <t>Modificat 6</t>
  </si>
  <si>
    <t>Modificat n</t>
  </si>
  <si>
    <t xml:space="preserve">Plan precizat </t>
  </si>
  <si>
    <t>Anexa nr.2a</t>
  </si>
  <si>
    <t>Calculul cheltuielilor pentru alimentarea pacienților cu dializă</t>
  </si>
  <si>
    <t>Numărul şedinţelor de dializă contractate</t>
  </si>
  <si>
    <t>Cheltuieli total           (lei)</t>
  </si>
  <si>
    <t>3 (1*2)</t>
  </si>
  <si>
    <t>Anexa nr.3</t>
  </si>
  <si>
    <t>Calculul cheltuielilor pentru medicamente și dispozitive medicale</t>
  </si>
  <si>
    <t>Medicamente și dispozitive medicale</t>
  </si>
  <si>
    <t>Modificat 1</t>
  </si>
  <si>
    <t>produse medicamentoase</t>
  </si>
  <si>
    <t>produse parafarmaceutice</t>
  </si>
  <si>
    <t>dispozitive medicale/consumabile de laborator</t>
  </si>
  <si>
    <t>dispozitive medicale/consumabile medicale</t>
  </si>
  <si>
    <t>dispozitive medicale/consumabile radiologice</t>
  </si>
  <si>
    <t>accesorii pentru utilaj</t>
  </si>
  <si>
    <t>consumabile costisitoare</t>
  </si>
  <si>
    <t>medicamente cu destinație specială (costisitoare)</t>
  </si>
  <si>
    <t>Anexa nr.3a</t>
  </si>
  <si>
    <t>Denumirea prestatorului de servicii medicale</t>
  </si>
  <si>
    <r>
      <t>Tipul asi</t>
    </r>
    <r>
      <rPr>
        <b/>
        <sz val="10"/>
        <color indexed="8"/>
        <rFont val="Times New Roman"/>
        <family val="1"/>
      </rPr>
      <t>stenţei medicale</t>
    </r>
  </si>
  <si>
    <t>Numărul și data contractului/acordului adițional</t>
  </si>
  <si>
    <r>
      <rPr>
        <b/>
        <sz val="9"/>
        <rFont val="Times New Roman"/>
        <family val="1"/>
      </rPr>
      <t>Fondul de retribuire a muncii anual conform tarifierei</t>
    </r>
    <r>
      <rPr>
        <sz val="9"/>
        <rFont val="Times New Roman"/>
        <family val="1"/>
      </rPr>
      <t xml:space="preserve"> </t>
    </r>
    <r>
      <rPr>
        <b/>
        <vertAlign val="superscript"/>
        <sz val="9"/>
        <rFont val="Times New Roman"/>
        <family val="1"/>
      </rPr>
      <t>7</t>
    </r>
  </si>
  <si>
    <r>
      <rPr>
        <b/>
        <sz val="9"/>
        <rFont val="Times New Roman"/>
        <family val="1"/>
      </rPr>
      <t>Suplimente de plată pentru cumularea atribuţiilor funcţiei deţinute cu atribuţiile unei funcţii vacante, temporar vacante sau temporar absente</t>
    </r>
    <r>
      <rPr>
        <sz val="9"/>
        <rFont val="Times New Roman"/>
        <family val="1"/>
      </rPr>
      <t xml:space="preserve"> </t>
    </r>
    <r>
      <rPr>
        <b/>
        <vertAlign val="superscript"/>
        <sz val="9"/>
        <rFont val="Times New Roman"/>
        <family val="1"/>
      </rPr>
      <t>10</t>
    </r>
  </si>
  <si>
    <r>
      <rPr>
        <b/>
        <sz val="9"/>
        <rFont val="Times New Roman"/>
        <family val="1"/>
      </rPr>
      <t>Supliment la salariu pentru performanţe profesionale individuale în muncă</t>
    </r>
    <r>
      <rPr>
        <sz val="9"/>
        <rFont val="Times New Roman"/>
        <family val="1"/>
      </rPr>
      <t xml:space="preserve">  </t>
    </r>
    <r>
      <rPr>
        <b/>
        <sz val="9"/>
        <rFont val="Times New Roman"/>
        <family val="1"/>
      </rPr>
      <t>(indicatori de performanţă)</t>
    </r>
  </si>
  <si>
    <t>Supliment la salariu pentru performanţe profesionale individuale în muncă  (indicatori de performanţă)</t>
  </si>
  <si>
    <t>Conducătorul prestatorului de servicii medicale</t>
  </si>
  <si>
    <t>Şeful Serviciului Economic/Contabil</t>
  </si>
  <si>
    <t>Supliment la salariu pentru performanţe profesionale individuale în muncă           (indicatori de performanţă)</t>
  </si>
  <si>
    <t>Numărul şi data contractului/acordului adiţional</t>
  </si>
  <si>
    <t>Tipul asistenţei medicale</t>
  </si>
  <si>
    <t>asistenţa medicală spitalicească</t>
  </si>
  <si>
    <t>Costul unui pachet (meniu) /şedinţă de dializă                                       (lei)</t>
  </si>
  <si>
    <t>Anexa nr.4</t>
  </si>
  <si>
    <t>lei</t>
  </si>
  <si>
    <t>Indicii</t>
  </si>
  <si>
    <t>Codul rîndului</t>
  </si>
  <si>
    <t>NOTA</t>
  </si>
  <si>
    <t xml:space="preserve"> I. VENITURI, total</t>
  </si>
  <si>
    <t xml:space="preserve">            inclusiv:</t>
  </si>
  <si>
    <t>1. Suma contractuală</t>
  </si>
  <si>
    <t>1.1</t>
  </si>
  <si>
    <t>2. Dobînda calculată la soldurile băneşti</t>
  </si>
  <si>
    <t>1.2</t>
  </si>
  <si>
    <t>3. Alte venituri</t>
  </si>
  <si>
    <t>1.3</t>
  </si>
  <si>
    <t>II. CHELTUIELI, total</t>
  </si>
  <si>
    <t>1. Cheltuieli de personal</t>
  </si>
  <si>
    <t>2.1</t>
  </si>
  <si>
    <t>2.1.1</t>
  </si>
  <si>
    <t xml:space="preserve">             inclusiv:</t>
  </si>
  <si>
    <t xml:space="preserve">     fondul de bază al salariului</t>
  </si>
  <si>
    <t>2.1.1.1</t>
  </si>
  <si>
    <t xml:space="preserve">     indicatori de performanţă </t>
  </si>
  <si>
    <t>2.1.1.2</t>
  </si>
  <si>
    <t>2.1.2</t>
  </si>
  <si>
    <t>2. Alimentarea pacienţilor</t>
  </si>
  <si>
    <t>2.2</t>
  </si>
  <si>
    <t>3.  Medicamente și dispozitive medicale</t>
  </si>
  <si>
    <t>2.3</t>
  </si>
  <si>
    <t>4. Alte cheltuieli, total</t>
  </si>
  <si>
    <t>2.4</t>
  </si>
  <si>
    <t xml:space="preserve">Reparaţia curentă a mijloacelor fixe </t>
  </si>
  <si>
    <t>2.4.1</t>
  </si>
  <si>
    <t xml:space="preserve">Perfecţionarea cadrelor                                                 </t>
  </si>
  <si>
    <t>2.4.2</t>
  </si>
  <si>
    <t>Combustibil – total</t>
  </si>
  <si>
    <t>2.4.3</t>
  </si>
  <si>
    <t>din care:</t>
  </si>
  <si>
    <t xml:space="preserve">   produse petroliere</t>
  </si>
  <si>
    <t>2.4.3.1</t>
  </si>
  <si>
    <t xml:space="preserve">   cărbune</t>
  </si>
  <si>
    <t>2.4.3.2</t>
  </si>
  <si>
    <t xml:space="preserve">   gaze</t>
  </si>
  <si>
    <t>2.4.3.3</t>
  </si>
  <si>
    <t xml:space="preserve">    alte</t>
  </si>
  <si>
    <t>2.4.3.4</t>
  </si>
  <si>
    <t>Energie electrică</t>
  </si>
  <si>
    <t>2.4.4</t>
  </si>
  <si>
    <t>Energie termică</t>
  </si>
  <si>
    <t>2.4.5</t>
  </si>
  <si>
    <t>2.4.6</t>
  </si>
  <si>
    <t>Deplasări în interes de serviciu</t>
  </si>
  <si>
    <t>2.4.7</t>
  </si>
  <si>
    <t>2.4.8</t>
  </si>
  <si>
    <t xml:space="preserve">  credite bancare, împrumuturi</t>
  </si>
  <si>
    <t>2.4.8.1</t>
  </si>
  <si>
    <t>Procurarea imobilizărilor necorporale, mijloacelor fixe</t>
  </si>
  <si>
    <t>2.4.9</t>
  </si>
  <si>
    <t xml:space="preserve">Reparaţia capitală a mijloacelor fixe </t>
  </si>
  <si>
    <t>2.4.10</t>
  </si>
  <si>
    <t>Cheltuieli pentru serviciile medicale prestate de alți prestatori, inclusiv:</t>
  </si>
  <si>
    <t>2.4.11</t>
  </si>
  <si>
    <t>servicii medicale paraclinice, specificate în anexa nr.4 la Programul Unic al AOAM, prestate de alți prestatori</t>
  </si>
  <si>
    <t>2.4.11.1</t>
  </si>
  <si>
    <t xml:space="preserve">III.  SOLDUL MIJLOACELOR BĂNEŞTI </t>
  </si>
  <si>
    <t>3</t>
  </si>
  <si>
    <t>1. La începutul anului</t>
  </si>
  <si>
    <t>3.1</t>
  </si>
  <si>
    <t>2. La sfîrşitul anului</t>
  </si>
  <si>
    <t>3.2</t>
  </si>
  <si>
    <t>Anexa nr.5</t>
  </si>
  <si>
    <t>Denumirea articolului de cheltuieli</t>
  </si>
  <si>
    <t>Creanțe</t>
  </si>
  <si>
    <t>Datorii</t>
  </si>
  <si>
    <t>6=(5+3-2)</t>
  </si>
  <si>
    <t xml:space="preserve">Alte cheltuieli (codul rîndului 2.4.8). Total, inclusiv: </t>
  </si>
  <si>
    <t>Cheltuieli de materiale total, inclusiv:</t>
  </si>
  <si>
    <t>Rechizite de birou</t>
  </si>
  <si>
    <t>Formulare, registre, etc.</t>
  </si>
  <si>
    <t xml:space="preserve">Mărfuri de uz gospodăresc </t>
  </si>
  <si>
    <t>Dezinfectanți</t>
  </si>
  <si>
    <t>Detergenți</t>
  </si>
  <si>
    <t>Piese de schimb</t>
  </si>
  <si>
    <t>OMVSD (obiecte de mică valoare și scurtă durată)</t>
  </si>
  <si>
    <t>Inventar moale</t>
  </si>
  <si>
    <t>...n</t>
  </si>
  <si>
    <t>Cheltuieli diverse și servicii prestate de terți:</t>
  </si>
  <si>
    <t>Servicii încărcare toner</t>
  </si>
  <si>
    <t>Cheltuieli aferente serviciilor poștale</t>
  </si>
  <si>
    <t>Servicii de telecomunicații și internet</t>
  </si>
  <si>
    <t>Servicii deratizare</t>
  </si>
  <si>
    <t>Întreținerea mijloacelor de transport (revizia tehnică, asigurarea auto, anvelope, piese de schimb, etc)</t>
  </si>
  <si>
    <t>Mentenanța sistemelor informaționale</t>
  </si>
  <si>
    <t>Servicii de pază</t>
  </si>
  <si>
    <t>Alimentare specială</t>
  </si>
  <si>
    <t>Cheltuieli în scopuri sindicale</t>
  </si>
  <si>
    <t>Deservirea utilajului</t>
  </si>
  <si>
    <t>Servicii metrologice</t>
  </si>
  <si>
    <t>Acoperirea cheltuielilor pentru transportul public de la/la domiciliu pentru tratamentul în condiții de ambulator a bolnavilor cu tuberculoză</t>
  </si>
  <si>
    <t>Servicii prestate de Centrul pentru achiziții publce centralizate în sănătate, conform contractului</t>
  </si>
  <si>
    <t>Credite bancare, împrumuturi</t>
  </si>
  <si>
    <t>Cheltuieli bancare</t>
  </si>
  <si>
    <t xml:space="preserve">Notă: </t>
  </si>
  <si>
    <t>Anexa nr.6</t>
  </si>
  <si>
    <t xml:space="preserve">Calculul normativelor stocurilor de valori materiale în expresie bănească </t>
  </si>
  <si>
    <t>Denumirea de valori materiale</t>
  </si>
  <si>
    <t>Numărul de zile din perioada precedenta a anului de gestiune (an)</t>
  </si>
  <si>
    <t>Normativele stocurilor de valori materiale (aprobate) (zile)</t>
  </si>
  <si>
    <t>Determinarea stocurilor de valori materiale zilnice (lei/per zi)</t>
  </si>
  <si>
    <t>Determinarea normativului stocurilor de valori materiale                (lei)</t>
  </si>
  <si>
    <t>Rezultatul obținut ca urmare a diminuării stocului de bunuri materiale existent cu normativul determinat a stocului de valori materiale (+;-)                                            (lei)</t>
  </si>
  <si>
    <t>Micșorarea cheltuielilor estimate sau compensarea acestora ca rezultat al supranormativului de stoc sau deficitului de stoc                                                            (lei)</t>
  </si>
  <si>
    <t>supranormativ de stoc</t>
  </si>
  <si>
    <t>deficit de stoc</t>
  </si>
  <si>
    <t>micșorarea cheltuielilor</t>
  </si>
  <si>
    <t>compensarea cheltuielilor</t>
  </si>
  <si>
    <t>A</t>
  </si>
  <si>
    <t>1</t>
  </si>
  <si>
    <t>2</t>
  </si>
  <si>
    <t>4</t>
  </si>
  <si>
    <t>5 = 1/2</t>
  </si>
  <si>
    <t>6 = 5*4</t>
  </si>
  <si>
    <t>7 = 3-6</t>
  </si>
  <si>
    <t>8 = 3-6</t>
  </si>
  <si>
    <t>9</t>
  </si>
  <si>
    <t>10 = 9-7</t>
  </si>
  <si>
    <t>11 = 9+8</t>
  </si>
  <si>
    <t>Produse alimentare</t>
  </si>
  <si>
    <t>30</t>
  </si>
  <si>
    <r>
      <t xml:space="preserve">Medicamente, produse farmaceutice și parafarmaceutice din gestiunea instituțiilor medico-sanitare publice </t>
    </r>
    <r>
      <rPr>
        <b/>
        <sz val="10"/>
        <rFont val="Times New Roman"/>
        <family val="1"/>
      </rPr>
      <t>raionale</t>
    </r>
  </si>
  <si>
    <t>60</t>
  </si>
  <si>
    <r>
      <t xml:space="preserve">Medicamente, produse farmaceutice și parafarmaceutice din gestiunea instituțiilor medico-sanitare publice </t>
    </r>
    <r>
      <rPr>
        <b/>
        <sz val="10"/>
        <rFont val="Times New Roman"/>
        <family val="1"/>
      </rPr>
      <t>republicane și municipale</t>
    </r>
  </si>
  <si>
    <t>90</t>
  </si>
  <si>
    <t>Materiale de uz gospodăresc</t>
  </si>
  <si>
    <t>Materiale de construcție</t>
  </si>
  <si>
    <t>100</t>
  </si>
  <si>
    <t>Combustibil, carburanți și lubrifianți, inclusiv:</t>
  </si>
  <si>
    <t>produse petroliere</t>
  </si>
  <si>
    <t>Anexa nr.7</t>
  </si>
  <si>
    <t>Cheltuieli de casă</t>
  </si>
  <si>
    <t>Cheltuieli efective</t>
  </si>
  <si>
    <t>Plan precizat                (lei)</t>
  </si>
  <si>
    <t>Cheltuieli efective pentru anul precedent anului de gestiune (an)  (lei)</t>
  </si>
  <si>
    <t>Stocuri de bunuri materiale înregistrate la începutul anului  de gestiune             (lei)</t>
  </si>
  <si>
    <t>X</t>
  </si>
  <si>
    <t>...n1</t>
  </si>
  <si>
    <t>Descifrarea articolului de cheltuieli                                                                                                                       (cantitatea, preț, tarif, nr. contractului, denumirea operatorului economic etc.)</t>
  </si>
  <si>
    <t>Suma planificată în Devizul de venituri și cheltuieli pentru anul de gestiune                                            (lei)</t>
  </si>
  <si>
    <t xml:space="preserve">Cheltuieli înregistrate pe parcursul perioadei de gestiune (raportare)                                                           (lei) </t>
  </si>
  <si>
    <t/>
  </si>
  <si>
    <r>
      <t xml:space="preserve">Creanțe și Datorii înregistrate la </t>
    </r>
    <r>
      <rPr>
        <b/>
        <u val="single"/>
        <sz val="10"/>
        <rFont val="Times New Roman"/>
        <family val="1"/>
      </rPr>
      <t>sfîrșitul</t>
    </r>
    <r>
      <rPr>
        <b/>
        <sz val="10"/>
        <rFont val="Times New Roman"/>
        <family val="1"/>
      </rPr>
      <t xml:space="preserve"> perioadei de gestiune                                                                     (lei)                        </t>
    </r>
  </si>
  <si>
    <t>Creanțe și Datorii înregistrate la începutul anului de gestiune                                                                        (lei)</t>
  </si>
  <si>
    <t>Alte plăți</t>
  </si>
  <si>
    <t xml:space="preserve"> (indicați__________)</t>
  </si>
  <si>
    <r>
      <rPr>
        <b/>
        <sz val="9"/>
        <rFont val="Times New Roman"/>
        <family val="1"/>
      </rPr>
      <t>Alte plăți</t>
    </r>
    <r>
      <rPr>
        <sz val="9"/>
        <rFont val="Times New Roman"/>
        <family val="1"/>
      </rPr>
      <t xml:space="preserve"> în conformitate cu prevederile HG nr.837/2016</t>
    </r>
  </si>
  <si>
    <t xml:space="preserve"> (indicați______)</t>
  </si>
  <si>
    <t>pentru anul</t>
  </si>
  <si>
    <t xml:space="preserve"> 202__</t>
  </si>
  <si>
    <t>Anexa nr.5.1</t>
  </si>
  <si>
    <t>Numărul și data contractului, durata contractului</t>
  </si>
  <si>
    <t>Scopul utilizării bunului primit în folosință</t>
  </si>
  <si>
    <t>Cantitatea bunurilor primite</t>
  </si>
  <si>
    <t>Valoarea totală a contractului                (lei)</t>
  </si>
  <si>
    <t xml:space="preserve"> Surse proprii </t>
  </si>
  <si>
    <t>Tipul de asistență medicală</t>
  </si>
  <si>
    <t>(%)</t>
  </si>
  <si>
    <t>(lei)</t>
  </si>
  <si>
    <t>Total</t>
  </si>
  <si>
    <t>11=∑4:10</t>
  </si>
  <si>
    <t>10=∑4:9</t>
  </si>
  <si>
    <t>Total mijloacele fondurilor AOAM</t>
  </si>
  <si>
    <t>Personal medical mediu</t>
  </si>
  <si>
    <t>Personal medical inferior</t>
  </si>
  <si>
    <t>Alt personal</t>
  </si>
  <si>
    <r>
      <t xml:space="preserve">Alt personal </t>
    </r>
    <r>
      <rPr>
        <sz val="10"/>
        <color indexed="8"/>
        <rFont val="Times New Roman"/>
        <family val="1"/>
      </rPr>
      <t>(inclusiv conducători de autoambulanţă)</t>
    </r>
  </si>
  <si>
    <r>
      <t xml:space="preserve">Alt personal </t>
    </r>
    <r>
      <rPr>
        <sz val="10"/>
        <color indexed="8"/>
        <rFont val="Times New Roman"/>
        <family val="1"/>
      </rPr>
      <t>(inclusiv conducători de autoambulanţă)</t>
    </r>
  </si>
  <si>
    <t>8=∑1:7</t>
  </si>
  <si>
    <t>9=∑1:8</t>
  </si>
  <si>
    <t>8=∑3:7</t>
  </si>
  <si>
    <r>
      <rPr>
        <b/>
        <sz val="11"/>
        <color indexed="8"/>
        <rFont val="Times New Roman"/>
        <family val="1"/>
      </rPr>
      <t xml:space="preserve">Indicați: </t>
    </r>
    <r>
      <rPr>
        <sz val="11"/>
        <color indexed="8"/>
        <rFont val="Times New Roman"/>
        <family val="1"/>
      </rPr>
      <t>Numărul de luni pentru care se calculează Fondul de retribuire a muncii</t>
    </r>
  </si>
  <si>
    <t>Indicați: Numărul de luni pentru care se calculează Fondul de retribuire a muncii</t>
  </si>
  <si>
    <r>
      <t xml:space="preserve">Indicați: </t>
    </r>
    <r>
      <rPr>
        <sz val="11"/>
        <color indexed="8"/>
        <rFont val="Times New Roman"/>
        <family val="1"/>
      </rPr>
      <t>Numărul de luni pentru care se calculează Fondul de retribuire a muncii</t>
    </r>
  </si>
  <si>
    <r>
      <rPr>
        <vertAlign val="superscript"/>
        <sz val="10"/>
        <color indexed="8"/>
        <rFont val="Times New Roman"/>
        <family val="1"/>
      </rPr>
      <t>2</t>
    </r>
    <r>
      <rPr>
        <sz val="10"/>
        <color indexed="8"/>
        <rFont val="Times New Roman"/>
        <family val="1"/>
      </rPr>
      <t>Se indică sporurile la salariul de funcție lunar în conformitate cu Regulamentul privind salarizarea angajaţilor din instituţiile medico-sanitare publice încadrate în sistemul asigurării obligatorii de asistenţă medicală, aprobat prin Hotărârea Guvernului nr.837/2016;</t>
    </r>
  </si>
  <si>
    <r>
      <rPr>
        <vertAlign val="superscript"/>
        <sz val="10"/>
        <color indexed="8"/>
        <rFont val="Times New Roman"/>
        <family val="1"/>
      </rPr>
      <t>3</t>
    </r>
    <r>
      <rPr>
        <sz val="10"/>
        <color indexed="8"/>
        <rFont val="Times New Roman"/>
        <family val="1"/>
      </rPr>
      <t>În rubrica „Personal de conducere” se indică personalul din anexa nr.3 la Regulamentul privind salarizarea angajaţilor din instituţiile medico-sanitare publice încadrate în sistemul asigurării obligatorii de asistenţă medicală, aprobat prin Hotărârea Guvernului nr.837/2016;</t>
    </r>
  </si>
  <si>
    <r>
      <rPr>
        <vertAlign val="superscript"/>
        <sz val="10"/>
        <color indexed="8"/>
        <rFont val="Times New Roman"/>
        <family val="1"/>
      </rPr>
      <t>4</t>
    </r>
    <r>
      <rPr>
        <sz val="10"/>
        <color indexed="8"/>
        <rFont val="Times New Roman"/>
        <family val="1"/>
      </rPr>
      <t>Se indică suplimentul de plată pentru munca de noapte în conformitate cu anexa nr.2 la Regulamentul privind salarizarea angajaţilor din instituţiile medico-sanitare publice încadrate în sistemul asigurării obligatorii de asistenţă medicală, aprobat prin Hotărârea Guvernului nr.837/2016;</t>
    </r>
  </si>
  <si>
    <r>
      <rPr>
        <vertAlign val="superscript"/>
        <sz val="10"/>
        <color indexed="8"/>
        <rFont val="Times New Roman"/>
        <family val="1"/>
      </rPr>
      <t>5</t>
    </r>
    <r>
      <rPr>
        <sz val="10"/>
        <color indexed="8"/>
        <rFont val="Times New Roman"/>
        <family val="1"/>
      </rPr>
      <t>Se indică suplimentul de plată pentru munca în zilele de sărbătoare în conformitate cu prevederile Regulamentul privind salarizarea angajaţilor din instituţiile medico-sanitare publice încadrate în sistemul asigurării obligatorii de asistenţă medicală, aprobat prin Hotărârea Guvernului nr.837/2016;</t>
    </r>
  </si>
  <si>
    <r>
      <rPr>
        <vertAlign val="superscript"/>
        <sz val="10"/>
        <color indexed="8"/>
        <rFont val="Times New Roman"/>
        <family val="1"/>
      </rPr>
      <t>6</t>
    </r>
    <r>
      <rPr>
        <sz val="10"/>
        <color indexed="8"/>
        <rFont val="Times New Roman"/>
        <family val="1"/>
      </rPr>
      <t>Se indică suplimentul de plată pentru cumularea atribuţiilor funcţiei deţinute cu atribuţiile unei funcţii vacante, temporar vacante sau temporar absente în conformitate cu prevederile Regulamentul privind salarizarea angajaţilor din instituţiile medico-sanitare publice încadrate în sistemul asigurării obligatorii de asistenţă medicală, aprobat prin Hotărârea Guvernului nr.837/2016;</t>
    </r>
  </si>
  <si>
    <t>Calculul fondului de retribuire a muncii pentru prestatorii publici de servicii medicale</t>
  </si>
  <si>
    <t>Calculul fondului de retribuire a muncii pentru prestatorii publici de asistență medicală urgentă prespitalicească</t>
  </si>
  <si>
    <r>
      <rPr>
        <vertAlign val="superscript"/>
        <sz val="10"/>
        <color indexed="8"/>
        <rFont val="Times New Roman"/>
        <family val="1"/>
      </rPr>
      <t>6</t>
    </r>
    <r>
      <rPr>
        <sz val="10"/>
        <color indexed="8"/>
        <rFont val="Times New Roman"/>
        <family val="1"/>
      </rPr>
      <t>Se indică suplimentul de plată pentru cumularea atribuţiilor funcţiei deţinute cu atribuţiile unei funcţii vacante, temporar vacante sau temporar absente în conformitate cu prevederileRegulamentul privind salarizarea angajaţilor din instituţiile medico-sanitare publice încadrate în sistemul asigurării obligatorii de asistenţă medicală, aprobat prin Hotărârea Guvernului nr.837/2016;</t>
    </r>
  </si>
  <si>
    <t>Calculul fondului de retribuire a muncii pentru instituţii medico-sanitare publice departamentale și prestatorii privați de servicii medicale</t>
  </si>
  <si>
    <t>La efectuarea calculului fondului de retribuire a muncii prestatorii de servicii medicale vor ţine cont de prevederile actelor normative care reglementează condiţiile de salarizare a angajaţilor din instituţiile medico-sanitare publice departamentale și prestatorii privați de servicii medicale;</t>
  </si>
  <si>
    <t>Formularul respectiv are caracter de recomandare și poate fi modificat, în dependență de prevederile stipulate în contractul colectiv de muncă și Regulamentele interne ale prestatorului de servicii medicale;</t>
  </si>
  <si>
    <r>
      <rPr>
        <vertAlign val="superscript"/>
        <sz val="10"/>
        <rFont val="Times New Roman"/>
        <family val="1"/>
      </rPr>
      <t>1</t>
    </r>
    <r>
      <rPr>
        <sz val="10"/>
        <rFont val="Times New Roman"/>
        <family val="1"/>
      </rPr>
      <t xml:space="preserve">Pentru poziția „Cheltuieli total (lei)” (col.5), la compartimentul „Plan inițial (cheltuieli estimate)” se calculează necesarul de mijloace financiare aferente acoperirii cheltuielilor pentru alimentarea pacienților în coraport cu numărul de cazuri contractate pentru anul de gestiune.                                                                                                                                                                                                                     </t>
    </r>
  </si>
  <si>
    <r>
      <t>Plan inițial (cheltuieli estimate)</t>
    </r>
    <r>
      <rPr>
        <b/>
        <vertAlign val="superscript"/>
        <sz val="11"/>
        <rFont val="Times New Roman"/>
        <family val="1"/>
      </rPr>
      <t>1</t>
    </r>
  </si>
  <si>
    <r>
      <t>Cheltuieli total (lei)</t>
    </r>
    <r>
      <rPr>
        <b/>
        <vertAlign val="superscript"/>
        <sz val="11"/>
        <color indexed="8"/>
        <rFont val="Times New Roman"/>
        <family val="1"/>
      </rPr>
      <t>2</t>
    </r>
  </si>
  <si>
    <r>
      <rPr>
        <vertAlign val="superscript"/>
        <sz val="10"/>
        <rFont val="Times New Roman"/>
        <family val="1"/>
      </rPr>
      <t>2</t>
    </r>
    <r>
      <rPr>
        <sz val="10"/>
        <rFont val="Times New Roman"/>
        <family val="1"/>
      </rPr>
      <t xml:space="preserve">Suma obținută (calculată) la poziția „Cheltuieli total (lei)” (col.5), compartimentul „Plan inițial (cheltuieli estimate)”, se reflectă de către prestatorii </t>
    </r>
    <r>
      <rPr>
        <u val="single"/>
        <sz val="10"/>
        <rFont val="Times New Roman"/>
        <family val="1"/>
      </rPr>
      <t>publici</t>
    </r>
    <r>
      <rPr>
        <sz val="10"/>
        <rFont val="Times New Roman"/>
        <family val="1"/>
      </rPr>
      <t xml:space="preserve"> de servicii medicale în Anexa nr.6 „Calculul normativelor stocurilor de valori materiale în expresie bănească”  la poziția „Cheltuieli estimate pentru bunuri și valori materiale pentru anul de gestiune (lei)” (col.9).</t>
    </r>
  </si>
  <si>
    <r>
      <rPr>
        <vertAlign val="superscript"/>
        <sz val="10"/>
        <rFont val="Times New Roman"/>
        <family val="1"/>
      </rPr>
      <t>1</t>
    </r>
    <r>
      <rPr>
        <sz val="10"/>
        <rFont val="Times New Roman"/>
        <family val="1"/>
      </rPr>
      <t xml:space="preserve">Pentru poziția „Cheltuieli total (lei)” (col.3), la compartimentul „Plan inițial (cheltuieli estimate)” se calculează necesarul de mijloace financiare aferente acoperirii cheltuielilor pentru alimentarea pacienților cu dializă în coraport cu numărul şedinţelor de dializă contractate pentru anul de gestiune.                                                                                                                                                                                                                       </t>
    </r>
  </si>
  <si>
    <r>
      <t>Plan inițial (cheltuieli estimate)                (lei)</t>
    </r>
    <r>
      <rPr>
        <b/>
        <vertAlign val="superscript"/>
        <sz val="11"/>
        <rFont val="Times New Roman"/>
        <family val="1"/>
      </rPr>
      <t>1</t>
    </r>
  </si>
  <si>
    <r>
      <rPr>
        <vertAlign val="superscript"/>
        <sz val="10"/>
        <rFont val="Times New Roman"/>
        <family val="1"/>
      </rPr>
      <t>1</t>
    </r>
    <r>
      <rPr>
        <sz val="10"/>
        <rFont val="Times New Roman"/>
        <family val="1"/>
      </rPr>
      <t xml:space="preserve">Pentru poziția „Cheltuieli total (lei)” (col.1), la compartimentul „Plan inițial (cheltuieli estimate)” se calculează necesarul de mijloace financiare aferente acoperirii cheltuielilor pentru medicamente și dispozitive medicale în procesul acordării asistenței medicale în cadrul AOAM pentru anul de gestiune.       </t>
    </r>
  </si>
  <si>
    <r>
      <t>Cheltuieli total (lei)</t>
    </r>
    <r>
      <rPr>
        <b/>
        <vertAlign val="superscript"/>
        <sz val="12"/>
        <rFont val="Times New Roman"/>
        <family val="1"/>
      </rPr>
      <t>2</t>
    </r>
  </si>
  <si>
    <r>
      <rPr>
        <vertAlign val="superscript"/>
        <sz val="10"/>
        <rFont val="Times New Roman"/>
        <family val="1"/>
      </rPr>
      <t>2</t>
    </r>
    <r>
      <rPr>
        <sz val="10"/>
        <rFont val="Times New Roman"/>
        <family val="1"/>
      </rPr>
      <t xml:space="preserve">Suma obținută (calculată) la poziția „Cheltuieli total (lei)” (col.1), compartimentul „Plan inițial (cheltuieli estimate)”, se reflectă de către prestatorii </t>
    </r>
    <r>
      <rPr>
        <u val="single"/>
        <sz val="10"/>
        <rFont val="Times New Roman"/>
        <family val="1"/>
      </rPr>
      <t>publici</t>
    </r>
    <r>
      <rPr>
        <sz val="10"/>
        <rFont val="Times New Roman"/>
        <family val="1"/>
      </rPr>
      <t xml:space="preserve"> de servicii medicale în Anexa nr.6 „Calculul normativelor stocurilor de valori materiale în expresie bănească”  la poziția „Cheltuieli estimate pentru bunuri și valori materiale pentru anul de gestiune (lei)” (col.9).</t>
    </r>
  </si>
  <si>
    <r>
      <t>Plan inițial (cheltuieli estimate)          (lei)</t>
    </r>
    <r>
      <rPr>
        <b/>
        <vertAlign val="superscript"/>
        <sz val="11"/>
        <rFont val="Times New Roman"/>
        <family val="1"/>
      </rPr>
      <t>1</t>
    </r>
  </si>
  <si>
    <r>
      <rPr>
        <vertAlign val="superscript"/>
        <sz val="10"/>
        <rFont val="Times New Roman"/>
        <family val="1"/>
      </rPr>
      <t>1</t>
    </r>
    <r>
      <rPr>
        <sz val="10"/>
        <rFont val="Times New Roman"/>
        <family val="1"/>
      </rPr>
      <t xml:space="preserve">Pentru poziția „Cheltuieli total (lei)” (col.1), la compartimentul „Plan inițial (cheltuieli estimate)” se calculează necesarul de mijloace financiare aferente acoperirii cheltuielilor pentru medicamente și dispozitive medicale în procesul acordării asistenței medicale în cadrul AOAM pentru anul de gestiune.         </t>
    </r>
  </si>
  <si>
    <t>Costul unei zile/pat (lei)</t>
  </si>
  <si>
    <t>a) Retribuirea muncii</t>
  </si>
  <si>
    <t>b) Contribuţii de asigurării sociale de stat obligatorii</t>
  </si>
  <si>
    <t>Apă şi canalizare, salubritate</t>
  </si>
  <si>
    <t>Indemnizație pentru incapacitate temporară de muncă acordate din mijloacele angajatorului</t>
  </si>
  <si>
    <t>Locațiunea bunurilor</t>
  </si>
  <si>
    <r>
      <t xml:space="preserve">Descifrarea articolului „Alte cheltuieli” </t>
    </r>
    <r>
      <rPr>
        <sz val="14"/>
        <rFont val="Times New Roman"/>
        <family val="1"/>
      </rPr>
      <t>(codul rîndului 2.4.8 din Anexa nr.4)</t>
    </r>
  </si>
  <si>
    <t xml:space="preserve">La descifrarea articolului de cheltuieli se vor indica (cantitatea, costurile, nr.contractului, denumirea operatorului economic etc.). </t>
  </si>
  <si>
    <r>
      <t>Total cheltuieli estimate                    (lei)</t>
    </r>
    <r>
      <rPr>
        <b/>
        <vertAlign val="superscript"/>
        <sz val="9"/>
        <rFont val="Times New Roman"/>
        <family val="1"/>
      </rPr>
      <t>1</t>
    </r>
  </si>
  <si>
    <r>
      <rPr>
        <vertAlign val="superscript"/>
        <sz val="10"/>
        <rFont val="Times New Roman"/>
        <family val="1"/>
      </rPr>
      <t xml:space="preserve">1 </t>
    </r>
    <r>
      <rPr>
        <sz val="10"/>
        <rFont val="Times New Roman"/>
        <family val="1"/>
      </rPr>
      <t>La estimarea cheltuielilor pentru bunuri materiale prestatorul de servicii medicale va ține cont de stocurile de bunuri materiale existente la începutul anului.</t>
    </r>
  </si>
  <si>
    <t>Articolele de cheltuieli aferente prestării serviciilor medicale indicate în tabel pot fi completate în dependență de modul de evidență a cheltuielilor prestatorului de servicii medicale.</t>
  </si>
  <si>
    <t>Calculul cheltuielilor aferente contractelor de locațiune, comodat, alte tipuri de contracte în care obiectul contractului este un bun primit în folosință</t>
  </si>
  <si>
    <t>Denumirea bunului primit în folosință</t>
  </si>
  <si>
    <r>
      <t>Planificarea și repartizarea mijloacelor financiare calculate în baza contractelor încheiate</t>
    </r>
    <r>
      <rPr>
        <b/>
        <vertAlign val="superscript"/>
        <sz val="9"/>
        <color indexed="8"/>
        <rFont val="Times New Roman"/>
        <family val="1"/>
      </rPr>
      <t>1</t>
    </r>
  </si>
  <si>
    <r>
      <rPr>
        <vertAlign val="superscript"/>
        <sz val="10"/>
        <color indexed="8"/>
        <rFont val="Times New Roman"/>
        <family val="1"/>
      </rPr>
      <t>1</t>
    </r>
    <r>
      <rPr>
        <sz val="10"/>
        <color indexed="8"/>
        <rFont val="Times New Roman"/>
        <family val="1"/>
      </rPr>
      <t>La planificarea și repartizarea mijloacelor financiare în baza contractelor încheiate prestatorii de servicii medicale vor ține cont de proporționalitatea veniturilor obținute de la prestarea serviciilor medicale acordate în cadrul AOAM și celor din alte surse, sau numărul serviciilor prestate în cadrul AOAM și din alte surse.</t>
    </r>
  </si>
  <si>
    <r>
      <t>Mijloacele fondurilor AOAM pe tipuri de asistență medicală contractată</t>
    </r>
    <r>
      <rPr>
        <b/>
        <vertAlign val="superscript"/>
        <sz val="9"/>
        <color indexed="8"/>
        <rFont val="Times New Roman"/>
        <family val="1"/>
      </rPr>
      <t>2</t>
    </r>
  </si>
  <si>
    <r>
      <rPr>
        <vertAlign val="superscript"/>
        <sz val="10"/>
        <color indexed="8"/>
        <rFont val="Times New Roman"/>
        <family val="1"/>
      </rPr>
      <t>2</t>
    </r>
    <r>
      <rPr>
        <sz val="10"/>
        <color indexed="8"/>
        <rFont val="Times New Roman"/>
        <family val="1"/>
      </rPr>
      <t>Sumele calculate la compartimentul „Mijloacele fondurilor AOAM pe tipuri de asistență medicală contractată” (col.9), (col.11), (col.13), (col.15), (col.17) vor fi reflectate în Anexele nr.5 la Normele metodologice, pe tipuri de asistență medicală la pozițiile corespunzătoare.</t>
    </r>
  </si>
  <si>
    <t>Pentru justificarea sumelor calculate, la necesitate, vor fi prezentate documente confirmative, contracte de locațiune, comodat, în scopul planificării și utilizării transparente a mijloacelor fondurilor AOAM.</t>
  </si>
  <si>
    <r>
      <t xml:space="preserve">În cazul contractelor de comodat, se vor indica contractele și bunurile primite în folosință, care cad sub incidența art.1234 alin.(2) din Codul civil al Republicii Moldova (Contractele de comodat care prevăd compensarea de către comodatar a </t>
    </r>
    <r>
      <rPr>
        <b/>
        <sz val="10"/>
        <color indexed="8"/>
        <rFont val="Times New Roman"/>
        <family val="1"/>
      </rPr>
      <t>uzurii bunului</t>
    </r>
    <r>
      <rPr>
        <sz val="10"/>
        <color indexed="8"/>
        <rFont val="Times New Roman"/>
        <family val="1"/>
      </rPr>
      <t>).</t>
    </r>
  </si>
  <si>
    <r>
      <t>Cheltuieli estimate pentru bunuri și valori materiale pentru anul de gestiune         (lei)</t>
    </r>
    <r>
      <rPr>
        <b/>
        <vertAlign val="superscript"/>
        <sz val="9"/>
        <rFont val="Times New Roman"/>
        <family val="1"/>
      </rPr>
      <t>2</t>
    </r>
  </si>
  <si>
    <r>
      <rPr>
        <b/>
        <vertAlign val="superscript"/>
        <sz val="9"/>
        <rFont val="Times New Roman"/>
        <family val="1"/>
      </rPr>
      <t>2</t>
    </r>
    <r>
      <rPr>
        <sz val="9"/>
        <rFont val="Times New Roman"/>
        <family val="1"/>
      </rPr>
      <t xml:space="preserve">Pentru poziția „Cheltuieli estimate pentru bunuri și valori materiale pentru anul de gestiune (lei)” (col.9), pentru compartimentele „Produse alimentare”; „Medicamente și dispozitive medicale”, prestatorii </t>
    </r>
    <r>
      <rPr>
        <u val="single"/>
        <sz val="9"/>
        <rFont val="Times New Roman"/>
        <family val="1"/>
      </rPr>
      <t>publici</t>
    </r>
    <r>
      <rPr>
        <sz val="9"/>
        <rFont val="Times New Roman"/>
        <family val="1"/>
      </rPr>
      <t xml:space="preserve"> de servicii medicale, vor reflecta sumele calculate în conformitate cu Notele din Anexa nr.2; Anexa nr.3 și Anexa nr.3a la Normele metodologice.</t>
    </r>
  </si>
  <si>
    <r>
      <t xml:space="preserve">alte (lemne) </t>
    </r>
    <r>
      <rPr>
        <b/>
        <i/>
        <vertAlign val="superscript"/>
        <sz val="10"/>
        <rFont val="Times New Roman"/>
        <family val="1"/>
      </rPr>
      <t>1</t>
    </r>
  </si>
  <si>
    <r>
      <t>cărbune</t>
    </r>
    <r>
      <rPr>
        <b/>
        <i/>
        <sz val="10"/>
        <rFont val="Times New Roman"/>
        <family val="1"/>
      </rPr>
      <t xml:space="preserve"> </t>
    </r>
    <r>
      <rPr>
        <b/>
        <i/>
        <vertAlign val="superscript"/>
        <sz val="10"/>
        <rFont val="Times New Roman"/>
        <family val="1"/>
      </rPr>
      <t>1</t>
    </r>
  </si>
  <si>
    <r>
      <t>Suma planificată în Devizul de venituri și cheltuieli pentru anul de gestiune                       (lei)</t>
    </r>
    <r>
      <rPr>
        <b/>
        <vertAlign val="superscript"/>
        <sz val="10"/>
        <rFont val="Times New Roman"/>
        <family val="1"/>
      </rPr>
      <t>3</t>
    </r>
  </si>
  <si>
    <r>
      <rPr>
        <b/>
        <vertAlign val="superscript"/>
        <sz val="9"/>
        <rFont val="Times New Roman"/>
        <family val="1"/>
      </rPr>
      <t>1</t>
    </r>
    <r>
      <rPr>
        <sz val="9"/>
        <rFont val="Times New Roman"/>
        <family val="1"/>
      </rPr>
      <t xml:space="preserve">Pentru poziția „Numărul de zile din perioada precedentă a anului de gestiune (an)” (col.2), la compartimentele „cărbune”; „alte (lemne)”, prestatorii </t>
    </r>
    <r>
      <rPr>
        <u val="single"/>
        <sz val="9"/>
        <rFont val="Times New Roman"/>
        <family val="1"/>
      </rPr>
      <t>publici</t>
    </r>
    <r>
      <rPr>
        <sz val="9"/>
        <rFont val="Times New Roman"/>
        <family val="1"/>
      </rPr>
      <t xml:space="preserve"> de servicii medicale, la determinarea stocurilor de valori materiale zilnice, vor ține cont de numărul de zile pentru </t>
    </r>
    <r>
      <rPr>
        <b/>
        <sz val="9"/>
        <rFont val="Times New Roman"/>
        <family val="1"/>
      </rPr>
      <t>perioada rece a anului</t>
    </r>
    <r>
      <rPr>
        <sz val="9"/>
        <rFont val="Times New Roman"/>
        <family val="1"/>
      </rPr>
      <t xml:space="preserve"> din perioada precedentă a anului de gestiune.</t>
    </r>
  </si>
  <si>
    <r>
      <rPr>
        <b/>
        <vertAlign val="superscript"/>
        <sz val="9"/>
        <rFont val="Times New Roman"/>
        <family val="1"/>
      </rPr>
      <t>3</t>
    </r>
    <r>
      <rPr>
        <sz val="9"/>
        <rFont val="Times New Roman"/>
        <family val="1"/>
      </rPr>
      <t>Sumele calculate la poziția „Suma planificată în Devizul de venituri și cheltuieli pentru anul de gestiune (lei)” (col.12), vor fi reflectate în Anexa nr.4 la Normele metodologice la pozițiile corespunzătoare. Sumele reflectate în Anexa nr.4 vor include creanțele și datoriile prestatorului de servicii medicale înregistrate la începutul perioadei de gestiune.</t>
    </r>
  </si>
  <si>
    <r>
      <t xml:space="preserve">Se prezintă de către prestatorii </t>
    </r>
    <r>
      <rPr>
        <b/>
        <sz val="9"/>
        <rFont val="Times New Roman"/>
        <family val="1"/>
      </rPr>
      <t>publici</t>
    </r>
    <r>
      <rPr>
        <sz val="9"/>
        <rFont val="Times New Roman"/>
        <family val="1"/>
      </rPr>
      <t xml:space="preserve"> de servicii medicale separat pe tipuri de asistență medicală contractate.</t>
    </r>
  </si>
  <si>
    <r>
      <rPr>
        <b/>
        <sz val="14"/>
        <rFont val="Times New Roman"/>
        <family val="1"/>
      </rPr>
      <t xml:space="preserve">Descifrarea articolului „Alte cheltuieli” </t>
    </r>
    <r>
      <rPr>
        <sz val="14"/>
        <rFont val="Times New Roman"/>
        <family val="1"/>
      </rPr>
      <t>(codul rîndului 2.4.8 din Formularul nr.1-16/d)</t>
    </r>
  </si>
  <si>
    <t>Articolele de cheltuieli indicate în tabel vor fi completate în conformitate cu planificarea acestora în Anexa nr.5 la Normele metodologice.</t>
  </si>
  <si>
    <t>Se prezintă separat pe tipuri de asistență medicală contractate la prezentarea Formularului nr.1-16/d.</t>
  </si>
  <si>
    <t>Plan precizat                        (lei)</t>
  </si>
  <si>
    <t>Suma planificată pentru anul de gestiune</t>
  </si>
  <si>
    <r>
      <t xml:space="preserve">Creanțe și Datorii înregistrate la </t>
    </r>
    <r>
      <rPr>
        <b/>
        <u val="single"/>
        <sz val="10"/>
        <rFont val="Times New Roman"/>
        <family val="1"/>
      </rPr>
      <t>începutul</t>
    </r>
    <r>
      <rPr>
        <b/>
        <sz val="10"/>
        <rFont val="Times New Roman"/>
        <family val="1"/>
      </rPr>
      <t xml:space="preserve"> anului de gestiune                                                                     (lei)       </t>
    </r>
  </si>
  <si>
    <t>Structura veniturilor și cheltuielilor</t>
  </si>
  <si>
    <t xml:space="preserve"> din mijloacele fondurilor asigurării obligatorii de asistență medicală</t>
  </si>
  <si>
    <t>Alte cheltuieli</t>
  </si>
  <si>
    <t>Ordinul ministrului sănătății și directorului general al CNAM nr.1182/322-A din 22.12.2023</t>
  </si>
  <si>
    <t>Consumabile costisitoare utilizate în realizarea programelor speciale, inclusiv achitate suplimentar costului cazului tratat în cadrul programelor de activitate spitalicească</t>
  </si>
  <si>
    <t>Medicamente cu destinație specială (costisitoare), inclusiv achitate suplimentar costului cazului tratat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</si>
</sst>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00\ &quot;lei&quot;_-;\-* #,##0.00\ &quot;lei&quot;_-;_-* &quot;-&quot;??\ &quot;lei&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0.00;\-0;;@"/>
    <numFmt numFmtId="197" formatCode="0.00_ ;\-0.00\ "/>
    <numFmt numFmtId="198" formatCode=";;;@"/>
    <numFmt numFmtId="199" formatCode=";;;"/>
    <numFmt numFmtId="200" formatCode="0.0%"/>
    <numFmt numFmtId="201" formatCode="_-* #,##0\ _l_e_i_-;\-* #,##0\ _l_e_i_-;_-* &quot;-&quot;??\ _l_e_i_-;_-@_-"/>
  </numFmts>
  <fonts count="108">
    <font>
      <sz val="11"/>
      <color theme="1"/>
      <name val="Calibri"/>
      <family val="2"/>
    </font>
    <font>
      <sz val="11"/>
      <color indexed="8"/>
      <name val="Calibri"/>
      <family val="2"/>
    </font>
    <font>
      <b/>
      <sz val="11"/>
      <color indexed="8"/>
      <name val="Times New Roman"/>
      <family val="1"/>
    </font>
    <font>
      <sz val="12"/>
      <name val="Times New Roman"/>
      <family val="1"/>
    </font>
    <font>
      <b/>
      <sz val="9"/>
      <name val="Times New Roman"/>
      <family val="1"/>
    </font>
    <font>
      <sz val="11"/>
      <color indexed="8"/>
      <name val="Times New Roman"/>
      <family val="1"/>
    </font>
    <font>
      <b/>
      <sz val="10"/>
      <name val="Times New Roman"/>
      <family val="1"/>
    </font>
    <font>
      <b/>
      <vertAlign val="superscript"/>
      <sz val="10"/>
      <color indexed="8"/>
      <name val="Times New Roman"/>
      <family val="1"/>
    </font>
    <font>
      <b/>
      <sz val="9"/>
      <color indexed="8"/>
      <name val="Times New Roman"/>
      <family val="1"/>
    </font>
    <font>
      <b/>
      <vertAlign val="superscript"/>
      <sz val="9"/>
      <color indexed="8"/>
      <name val="Times New Roman"/>
      <family val="1"/>
    </font>
    <font>
      <b/>
      <vertAlign val="superscript"/>
      <sz val="9"/>
      <name val="Times New Roman"/>
      <family val="1"/>
    </font>
    <font>
      <sz val="10"/>
      <name val="Times New Roman"/>
      <family val="1"/>
    </font>
    <font>
      <sz val="9"/>
      <color indexed="8"/>
      <name val="Times New Roman"/>
      <family val="1"/>
    </font>
    <font>
      <b/>
      <sz val="10"/>
      <color indexed="8"/>
      <name val="Times New Roman"/>
      <family val="1"/>
    </font>
    <font>
      <sz val="9"/>
      <name val="Times New Roman"/>
      <family val="1"/>
    </font>
    <font>
      <sz val="11"/>
      <name val="Times New Roman"/>
      <family val="1"/>
    </font>
    <font>
      <b/>
      <sz val="8"/>
      <name val="Times New Roman"/>
      <family val="1"/>
    </font>
    <font>
      <i/>
      <sz val="10"/>
      <name val="Times New Roman"/>
      <family val="1"/>
    </font>
    <font>
      <b/>
      <sz val="12"/>
      <name val="Times New Roman"/>
      <family val="1"/>
    </font>
    <font>
      <sz val="14"/>
      <name val="Times New Roman"/>
      <family val="1"/>
    </font>
    <font>
      <sz val="10"/>
      <color indexed="8"/>
      <name val="Times New Roman"/>
      <family val="1"/>
    </font>
    <font>
      <vertAlign val="superscript"/>
      <sz val="10"/>
      <color indexed="8"/>
      <name val="Times New Roman"/>
      <family val="1"/>
    </font>
    <font>
      <vertAlign val="superscript"/>
      <sz val="10"/>
      <name val="Times New Roman"/>
      <family val="1"/>
    </font>
    <font>
      <b/>
      <sz val="11"/>
      <name val="Times New Roman"/>
      <family val="1"/>
    </font>
    <font>
      <u val="single"/>
      <sz val="10"/>
      <name val="Times New Roman"/>
      <family val="1"/>
    </font>
    <font>
      <b/>
      <sz val="14"/>
      <name val="Times New Roman"/>
      <family val="1"/>
    </font>
    <font>
      <b/>
      <sz val="16"/>
      <name val="Times New Roman"/>
      <family val="1"/>
    </font>
    <font>
      <sz val="16"/>
      <name val="Times New Roman"/>
      <family val="1"/>
    </font>
    <font>
      <b/>
      <sz val="12"/>
      <color indexed="8"/>
      <name val="Times New Roman"/>
      <family val="1"/>
    </font>
    <font>
      <b/>
      <sz val="10"/>
      <color indexed="12"/>
      <name val="Times New Roman"/>
      <family val="1"/>
    </font>
    <font>
      <b/>
      <sz val="9"/>
      <color indexed="10"/>
      <name val="Times New Roman"/>
      <family val="1"/>
    </font>
    <font>
      <b/>
      <sz val="14"/>
      <color indexed="8"/>
      <name val="Times New Roman"/>
      <family val="1"/>
    </font>
    <font>
      <u val="single"/>
      <sz val="9"/>
      <name val="Times New Roman"/>
      <family val="1"/>
    </font>
    <font>
      <b/>
      <u val="single"/>
      <sz val="10"/>
      <name val="Times New Roman"/>
      <family val="1"/>
    </font>
    <font>
      <b/>
      <vertAlign val="superscript"/>
      <sz val="11"/>
      <name val="Times New Roman"/>
      <family val="1"/>
    </font>
    <font>
      <b/>
      <vertAlign val="superscript"/>
      <sz val="11"/>
      <color indexed="8"/>
      <name val="Times New Roman"/>
      <family val="1"/>
    </font>
    <font>
      <b/>
      <vertAlign val="superscript"/>
      <sz val="12"/>
      <name val="Times New Roman"/>
      <family val="1"/>
    </font>
    <font>
      <b/>
      <i/>
      <vertAlign val="superscript"/>
      <sz val="10"/>
      <name val="Times New Roman"/>
      <family val="1"/>
    </font>
    <font>
      <b/>
      <i/>
      <sz val="10"/>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2"/>
      <color indexed="8"/>
      <name val="Times New Roman"/>
      <family val="1"/>
    </font>
    <font>
      <b/>
      <sz val="16"/>
      <color indexed="8"/>
      <name val="Times New Roman"/>
      <family val="1"/>
    </font>
    <font>
      <sz val="9"/>
      <color indexed="10"/>
      <name val="Times New Roman"/>
      <family val="1"/>
    </font>
    <font>
      <sz val="14"/>
      <color indexed="8"/>
      <name val="Times New Roman"/>
      <family val="1"/>
    </font>
    <font>
      <b/>
      <sz val="12"/>
      <color indexed="10"/>
      <name val="Times New Roman"/>
      <family val="1"/>
    </font>
    <font>
      <sz val="11"/>
      <color indexed="10"/>
      <name val="Times New Roman"/>
      <family val="1"/>
    </font>
    <font>
      <sz val="16"/>
      <color indexed="8"/>
      <name val="Times New Roman"/>
      <family val="1"/>
    </font>
    <font>
      <sz val="12"/>
      <color indexed="10"/>
      <name val="Times New Roman"/>
      <family val="1"/>
    </font>
    <font>
      <b/>
      <sz val="9"/>
      <color indexed="36"/>
      <name val="Times New Roman"/>
      <family val="1"/>
    </font>
    <font>
      <sz val="9"/>
      <color indexed="36"/>
      <name val="Times New Roman"/>
      <family val="1"/>
    </font>
    <font>
      <b/>
      <i/>
      <sz val="8"/>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
      <i/>
      <sz val="10"/>
      <color theme="1"/>
      <name val="Times New Roman"/>
      <family val="1"/>
    </font>
    <font>
      <sz val="11"/>
      <color theme="1"/>
      <name val="Times New Roman"/>
      <family val="1"/>
    </font>
    <font>
      <sz val="12"/>
      <color theme="1"/>
      <name val="Times New Roman"/>
      <family val="1"/>
    </font>
    <font>
      <b/>
      <sz val="14"/>
      <color theme="1"/>
      <name val="Times New Roman"/>
      <family val="1"/>
    </font>
    <font>
      <b/>
      <sz val="16"/>
      <color theme="1"/>
      <name val="Times New Roman"/>
      <family val="1"/>
    </font>
    <font>
      <b/>
      <sz val="11"/>
      <color theme="1"/>
      <name val="Times New Roman"/>
      <family val="1"/>
    </font>
    <font>
      <sz val="10"/>
      <color theme="1"/>
      <name val="Times New Roman"/>
      <family val="1"/>
    </font>
    <font>
      <sz val="9"/>
      <color rgb="FFFF0000"/>
      <name val="Times New Roman"/>
      <family val="1"/>
    </font>
    <font>
      <b/>
      <sz val="9"/>
      <color rgb="FFFF0000"/>
      <name val="Times New Roman"/>
      <family val="1"/>
    </font>
    <font>
      <sz val="14"/>
      <color theme="1"/>
      <name val="Times New Roman"/>
      <family val="1"/>
    </font>
    <font>
      <b/>
      <sz val="12"/>
      <color rgb="FFFF0000"/>
      <name val="Times New Roman"/>
      <family val="1"/>
    </font>
    <font>
      <b/>
      <sz val="12"/>
      <color theme="1"/>
      <name val="Times New Roman"/>
      <family val="1"/>
    </font>
    <font>
      <sz val="9"/>
      <color rgb="FF000000"/>
      <name val="Times New Roman"/>
      <family val="1"/>
    </font>
    <font>
      <sz val="11"/>
      <color rgb="FFFF0000"/>
      <name val="Times New Roman"/>
      <family val="1"/>
    </font>
    <font>
      <sz val="16"/>
      <color theme="1"/>
      <name val="Times New Roman"/>
      <family val="1"/>
    </font>
    <font>
      <sz val="12"/>
      <color rgb="FFFF0000"/>
      <name val="Times New Roman"/>
      <family val="1"/>
    </font>
    <font>
      <b/>
      <sz val="9"/>
      <color rgb="FF7030A0"/>
      <name val="Times New Roman"/>
      <family val="1"/>
    </font>
    <font>
      <sz val="9"/>
      <color rgb="FF7030A0"/>
      <name val="Times New Roman"/>
      <family val="1"/>
    </font>
    <font>
      <b/>
      <i/>
      <sz val="8"/>
      <color theme="1"/>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medium"/>
      <right style="medium"/>
      <top style="medium"/>
      <bottom style="medium"/>
    </border>
    <border>
      <left/>
      <right style="thin"/>
      <top style="thin"/>
      <bottom style="thin"/>
    </border>
    <border>
      <left/>
      <right style="medium"/>
      <top style="thin"/>
      <bottom style="thin"/>
    </border>
    <border>
      <left>
        <color indexed="63"/>
      </left>
      <right style="thin"/>
      <top style="thin"/>
      <bottom style="medium"/>
    </border>
    <border>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medium"/>
      <top/>
      <bottom style="thin"/>
    </border>
    <border>
      <left style="medium"/>
      <right style="medium"/>
      <top style="thin"/>
      <bottom style="thin"/>
    </border>
    <border>
      <left style="thin"/>
      <right style="medium"/>
      <top style="medium"/>
      <bottom style="medium"/>
    </border>
    <border>
      <left style="thin"/>
      <right style="medium"/>
      <top>
        <color indexed="63"/>
      </top>
      <bottom style="thin"/>
    </border>
    <border>
      <left style="medium"/>
      <right style="medium"/>
      <top style="thin"/>
      <bottom>
        <color indexed="63"/>
      </botto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color indexed="63"/>
      </left>
      <right style="thin"/>
      <top style="medium"/>
      <bottom style="medium"/>
    </border>
    <border>
      <left style="thin"/>
      <right/>
      <top style="thin"/>
      <bottom style="thin"/>
    </border>
    <border>
      <left>
        <color indexed="63"/>
      </left>
      <right style="thin"/>
      <top style="thin"/>
      <bottom>
        <color indexed="63"/>
      </bottom>
    </border>
    <border>
      <left style="medium"/>
      <right style="medium"/>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style="thin"/>
      <top>
        <color indexed="63"/>
      </top>
      <bottom style="thin"/>
    </border>
    <border>
      <left style="medium"/>
      <right style="thin"/>
      <top>
        <color indexed="63"/>
      </top>
      <bottom>
        <color indexed="63"/>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top style="medium"/>
      <bottom style="thin"/>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
      <left style="medium"/>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style="medium"/>
      <top style="medium"/>
      <bottom style="thin"/>
    </border>
    <border>
      <left>
        <color indexed="63"/>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4" fillId="32" borderId="0" applyNumberFormat="0" applyBorder="0" applyAlignment="0" applyProtection="0"/>
  </cellStyleXfs>
  <cellXfs count="800">
    <xf numFmtId="0" fontId="0" fillId="0" borderId="0" xfId="0" applyFont="1" applyAlignment="1">
      <alignment/>
    </xf>
    <xf numFmtId="0" fontId="85" fillId="0" borderId="10" xfId="0" applyNumberFormat="1" applyFont="1" applyFill="1" applyBorder="1" applyAlignment="1" applyProtection="1">
      <alignment horizontal="center" vertical="center" wrapText="1"/>
      <protection hidden="1"/>
    </xf>
    <xf numFmtId="0" fontId="86" fillId="0" borderId="11" xfId="0" applyNumberFormat="1" applyFont="1" applyFill="1" applyBorder="1" applyAlignment="1" applyProtection="1">
      <alignment horizontal="center" vertical="center" wrapText="1"/>
      <protection hidden="1"/>
    </xf>
    <xf numFmtId="0" fontId="86" fillId="0" borderId="10" xfId="0" applyNumberFormat="1" applyFont="1" applyFill="1" applyBorder="1" applyAlignment="1" applyProtection="1">
      <alignment horizontal="center" vertical="center" wrapText="1"/>
      <protection hidden="1"/>
    </xf>
    <xf numFmtId="0" fontId="87" fillId="0" borderId="12" xfId="0" applyNumberFormat="1" applyFont="1" applyFill="1" applyBorder="1" applyAlignment="1" applyProtection="1">
      <alignment horizontal="left" vertical="top" wrapText="1"/>
      <protection hidden="1"/>
    </xf>
    <xf numFmtId="0" fontId="88" fillId="0" borderId="12" xfId="0" applyNumberFormat="1" applyFont="1" applyFill="1" applyBorder="1" applyAlignment="1" applyProtection="1">
      <alignment horizontal="left" vertical="top" wrapText="1"/>
      <protection hidden="1"/>
    </xf>
    <xf numFmtId="0" fontId="87" fillId="0" borderId="12" xfId="0" applyNumberFormat="1" applyFont="1" applyFill="1" applyBorder="1" applyAlignment="1" applyProtection="1">
      <alignment horizontal="left" vertical="center" wrapText="1"/>
      <protection hidden="1"/>
    </xf>
    <xf numFmtId="0" fontId="88" fillId="0" borderId="12" xfId="0" applyNumberFormat="1" applyFont="1" applyFill="1" applyBorder="1" applyAlignment="1" applyProtection="1">
      <alignment horizontal="left" vertical="center" wrapText="1"/>
      <protection hidden="1"/>
    </xf>
    <xf numFmtId="0" fontId="85"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33" borderId="10" xfId="0" applyNumberFormat="1" applyFont="1" applyFill="1" applyBorder="1" applyAlignment="1" applyProtection="1">
      <alignment horizontal="center" vertical="center" wrapText="1"/>
      <protection hidden="1"/>
    </xf>
    <xf numFmtId="0" fontId="6" fillId="0" borderId="12" xfId="0" applyNumberFormat="1" applyFont="1" applyFill="1" applyBorder="1" applyAlignment="1" applyProtection="1">
      <alignment horizontal="left" vertical="center" wrapText="1"/>
      <protection hidden="1"/>
    </xf>
    <xf numFmtId="0" fontId="17" fillId="0" borderId="12" xfId="0" applyNumberFormat="1" applyFont="1" applyFill="1" applyBorder="1" applyAlignment="1" applyProtection="1">
      <alignment vertical="center" wrapText="1"/>
      <protection hidden="1"/>
    </xf>
    <xf numFmtId="0" fontId="88" fillId="33" borderId="12" xfId="0" applyFont="1" applyFill="1" applyBorder="1" applyAlignment="1" applyProtection="1">
      <alignment horizontal="left" vertical="center" wrapText="1"/>
      <protection hidden="1"/>
    </xf>
    <xf numFmtId="0" fontId="89" fillId="33" borderId="0" xfId="0" applyFont="1" applyFill="1" applyAlignment="1" applyProtection="1">
      <alignment/>
      <protection hidden="1"/>
    </xf>
    <xf numFmtId="0" fontId="90" fillId="33" borderId="0" xfId="0" applyFont="1" applyFill="1" applyAlignment="1" applyProtection="1">
      <alignment/>
      <protection hidden="1"/>
    </xf>
    <xf numFmtId="0" fontId="91" fillId="33" borderId="0" xfId="0" applyFont="1" applyFill="1" applyAlignment="1" applyProtection="1">
      <alignment/>
      <protection hidden="1"/>
    </xf>
    <xf numFmtId="0" fontId="11" fillId="33" borderId="0" xfId="0" applyFont="1" applyFill="1" applyAlignment="1" applyProtection="1">
      <alignment/>
      <protection hidden="1"/>
    </xf>
    <xf numFmtId="0" fontId="11" fillId="33" borderId="0" xfId="0" applyFont="1" applyFill="1" applyAlignment="1" applyProtection="1">
      <alignment/>
      <protection hidden="1"/>
    </xf>
    <xf numFmtId="0" fontId="92" fillId="33" borderId="0" xfId="0" applyFont="1" applyFill="1" applyAlignment="1" applyProtection="1">
      <alignment vertical="center" wrapText="1"/>
      <protection hidden="1"/>
    </xf>
    <xf numFmtId="0" fontId="87" fillId="33" borderId="0" xfId="0" applyFont="1" applyFill="1" applyAlignment="1" applyProtection="1">
      <alignment/>
      <protection hidden="1"/>
    </xf>
    <xf numFmtId="0" fontId="87" fillId="33" borderId="0" xfId="0" applyFont="1" applyFill="1" applyAlignment="1" applyProtection="1">
      <alignment horizontal="left"/>
      <protection hidden="1"/>
    </xf>
    <xf numFmtId="0" fontId="91" fillId="33" borderId="0" xfId="0" applyFont="1" applyFill="1" applyAlignment="1" applyProtection="1">
      <alignment horizontal="right" wrapText="1"/>
      <protection hidden="1"/>
    </xf>
    <xf numFmtId="0" fontId="85" fillId="33" borderId="10" xfId="0" applyFont="1" applyFill="1" applyBorder="1" applyAlignment="1" applyProtection="1">
      <alignment horizontal="center" vertical="center" wrapText="1"/>
      <protection hidden="1"/>
    </xf>
    <xf numFmtId="0" fontId="86" fillId="33" borderId="12" xfId="0" applyFont="1" applyFill="1" applyBorder="1" applyAlignment="1" applyProtection="1">
      <alignment horizontal="center" vertical="center" wrapText="1"/>
      <protection hidden="1"/>
    </xf>
    <xf numFmtId="0" fontId="93" fillId="33" borderId="0" xfId="0" applyFont="1" applyFill="1" applyAlignment="1" applyProtection="1">
      <alignment horizontal="center" vertical="top" wrapText="1"/>
      <protection hidden="1"/>
    </xf>
    <xf numFmtId="0" fontId="87" fillId="33" borderId="12" xfId="0" applyFont="1" applyFill="1" applyBorder="1" applyAlignment="1" applyProtection="1">
      <alignment horizontal="left" vertical="top" wrapText="1"/>
      <protection hidden="1"/>
    </xf>
    <xf numFmtId="4" fontId="87" fillId="4" borderId="10" xfId="0" applyNumberFormat="1" applyFont="1" applyFill="1" applyBorder="1" applyAlignment="1" applyProtection="1">
      <alignment horizontal="center" vertical="center" wrapText="1"/>
      <protection hidden="1"/>
    </xf>
    <xf numFmtId="189" fontId="93" fillId="33" borderId="0" xfId="0" applyNumberFormat="1" applyFont="1" applyFill="1" applyAlignment="1" applyProtection="1">
      <alignment horizontal="right" vertical="top" wrapText="1"/>
      <protection hidden="1"/>
    </xf>
    <xf numFmtId="0" fontId="88" fillId="33" borderId="12" xfId="0" applyFont="1" applyFill="1" applyBorder="1" applyAlignment="1" applyProtection="1">
      <alignment horizontal="left" vertical="top" wrapText="1"/>
      <protection hidden="1"/>
    </xf>
    <xf numFmtId="4" fontId="89" fillId="33" borderId="0" xfId="0" applyNumberFormat="1" applyFont="1" applyFill="1" applyAlignment="1" applyProtection="1">
      <alignment vertical="top" wrapText="1"/>
      <protection hidden="1"/>
    </xf>
    <xf numFmtId="3" fontId="89" fillId="33" borderId="0" xfId="0" applyNumberFormat="1" applyFont="1" applyFill="1" applyAlignment="1" applyProtection="1">
      <alignment vertical="top" wrapText="1"/>
      <protection hidden="1"/>
    </xf>
    <xf numFmtId="0" fontId="87" fillId="33" borderId="15" xfId="0" applyFont="1" applyFill="1" applyBorder="1" applyAlignment="1" applyProtection="1">
      <alignment horizontal="left" vertical="top" wrapText="1"/>
      <protection hidden="1"/>
    </xf>
    <xf numFmtId="0" fontId="93" fillId="33" borderId="0" xfId="0" applyFont="1" applyFill="1" applyAlignment="1" applyProtection="1">
      <alignment/>
      <protection hidden="1"/>
    </xf>
    <xf numFmtId="0" fontId="93" fillId="33" borderId="0" xfId="0" applyFont="1" applyFill="1" applyAlignment="1" applyProtection="1">
      <alignment horizontal="center" wrapText="1"/>
      <protection hidden="1"/>
    </xf>
    <xf numFmtId="0" fontId="85" fillId="33" borderId="13" xfId="0" applyFont="1" applyFill="1" applyBorder="1" applyAlignment="1" applyProtection="1">
      <alignment horizontal="center" vertical="center" wrapText="1"/>
      <protection hidden="1"/>
    </xf>
    <xf numFmtId="0" fontId="94" fillId="33" borderId="0" xfId="0" applyFont="1" applyFill="1" applyAlignment="1" applyProtection="1">
      <alignment horizontal="center" vertical="center" wrapText="1"/>
      <protection hidden="1"/>
    </xf>
    <xf numFmtId="0" fontId="89" fillId="34" borderId="0" xfId="0" applyFont="1" applyFill="1" applyAlignment="1" applyProtection="1">
      <alignment horizontal="center" vertical="center" wrapText="1"/>
      <protection hidden="1"/>
    </xf>
    <xf numFmtId="4" fontId="94" fillId="33" borderId="0" xfId="0" applyNumberFormat="1" applyFont="1" applyFill="1" applyAlignment="1" applyProtection="1">
      <alignment vertical="top" wrapText="1"/>
      <protection hidden="1"/>
    </xf>
    <xf numFmtId="4" fontId="94" fillId="33" borderId="0" xfId="0" applyNumberFormat="1" applyFont="1" applyFill="1" applyAlignment="1" applyProtection="1">
      <alignment horizontal="center" vertical="top" wrapText="1"/>
      <protection hidden="1"/>
    </xf>
    <xf numFmtId="189" fontId="94" fillId="33" borderId="0" xfId="0" applyNumberFormat="1" applyFont="1" applyFill="1" applyAlignment="1" applyProtection="1">
      <alignment horizontal="center" vertical="center" wrapText="1"/>
      <protection hidden="1"/>
    </xf>
    <xf numFmtId="0" fontId="87" fillId="33" borderId="12" xfId="0" applyFont="1" applyFill="1" applyBorder="1" applyAlignment="1" applyProtection="1">
      <alignment horizontal="left" vertical="center" wrapText="1"/>
      <protection hidden="1"/>
    </xf>
    <xf numFmtId="4" fontId="87" fillId="4" borderId="14" xfId="0" applyNumberFormat="1" applyFont="1" applyFill="1" applyBorder="1" applyAlignment="1" applyProtection="1">
      <alignment horizontal="right" vertical="center" wrapText="1"/>
      <protection hidden="1"/>
    </xf>
    <xf numFmtId="4" fontId="87" fillId="4" borderId="10" xfId="0" applyNumberFormat="1" applyFont="1" applyFill="1" applyBorder="1" applyAlignment="1" applyProtection="1">
      <alignment horizontal="right" vertical="center" wrapText="1"/>
      <protection hidden="1"/>
    </xf>
    <xf numFmtId="0" fontId="86" fillId="33" borderId="16" xfId="0" applyFont="1" applyFill="1" applyBorder="1" applyAlignment="1" applyProtection="1">
      <alignment horizontal="center" vertical="center" wrapText="1"/>
      <protection hidden="1"/>
    </xf>
    <xf numFmtId="0" fontId="86" fillId="33" borderId="0" xfId="0" applyFont="1" applyFill="1" applyAlignment="1" applyProtection="1">
      <alignment horizontal="center" vertical="center" wrapText="1"/>
      <protection hidden="1"/>
    </xf>
    <xf numFmtId="4" fontId="87" fillId="4" borderId="17" xfId="0" applyNumberFormat="1" applyFont="1" applyFill="1" applyBorder="1" applyAlignment="1" applyProtection="1">
      <alignment horizontal="right" vertical="center" wrapText="1"/>
      <protection hidden="1"/>
    </xf>
    <xf numFmtId="0" fontId="89" fillId="33" borderId="0" xfId="0" applyFont="1" applyFill="1" applyAlignment="1" applyProtection="1">
      <alignment horizontal="left" vertical="top" wrapText="1"/>
      <protection hidden="1"/>
    </xf>
    <xf numFmtId="0" fontId="4" fillId="33" borderId="10" xfId="0" applyFont="1" applyFill="1" applyBorder="1" applyAlignment="1" applyProtection="1">
      <alignment horizontal="center" vertical="center" wrapText="1"/>
      <protection hidden="1"/>
    </xf>
    <xf numFmtId="0" fontId="89" fillId="33" borderId="0" xfId="0" applyFont="1" applyFill="1" applyAlignment="1" applyProtection="1">
      <alignment horizontal="center"/>
      <protection hidden="1"/>
    </xf>
    <xf numFmtId="0" fontId="6" fillId="33" borderId="12" xfId="0" applyFont="1" applyFill="1" applyBorder="1" applyAlignment="1" applyProtection="1">
      <alignment horizontal="left" vertical="center" wrapText="1"/>
      <protection hidden="1"/>
    </xf>
    <xf numFmtId="189" fontId="93" fillId="33" borderId="0" xfId="0" applyNumberFormat="1" applyFont="1" applyFill="1" applyAlignment="1" applyProtection="1">
      <alignment vertical="top" wrapText="1"/>
      <protection hidden="1"/>
    </xf>
    <xf numFmtId="0" fontId="17" fillId="33" borderId="12" xfId="0" applyFont="1" applyFill="1" applyBorder="1" applyAlignment="1" applyProtection="1">
      <alignment vertical="center" wrapText="1"/>
      <protection hidden="1"/>
    </xf>
    <xf numFmtId="4" fontId="89" fillId="33" borderId="0" xfId="0" applyNumberFormat="1" applyFont="1" applyFill="1" applyAlignment="1" applyProtection="1">
      <alignment horizontal="right" vertical="top" wrapText="1"/>
      <protection hidden="1"/>
    </xf>
    <xf numFmtId="0" fontId="95" fillId="33" borderId="0" xfId="0" applyFont="1" applyFill="1" applyAlignment="1" applyProtection="1">
      <alignment/>
      <protection hidden="1"/>
    </xf>
    <xf numFmtId="0" fontId="85" fillId="33" borderId="0" xfId="0" applyFont="1" applyFill="1" applyAlignment="1" applyProtection="1">
      <alignment/>
      <protection hidden="1"/>
    </xf>
    <xf numFmtId="0" fontId="96" fillId="33" borderId="0" xfId="0" applyFont="1" applyFill="1" applyAlignment="1" applyProtection="1">
      <alignment/>
      <protection hidden="1"/>
    </xf>
    <xf numFmtId="0" fontId="86" fillId="33" borderId="0" xfId="0" applyFont="1" applyFill="1" applyAlignment="1" applyProtection="1">
      <alignment/>
      <protection hidden="1"/>
    </xf>
    <xf numFmtId="0" fontId="97" fillId="33" borderId="0" xfId="0" applyFont="1" applyFill="1" applyAlignment="1" applyProtection="1">
      <alignment/>
      <protection hidden="1"/>
    </xf>
    <xf numFmtId="0" fontId="90" fillId="33" borderId="0" xfId="0" applyFont="1" applyFill="1" applyAlignment="1" applyProtection="1">
      <alignment vertical="center"/>
      <protection hidden="1"/>
    </xf>
    <xf numFmtId="0" fontId="98" fillId="33" borderId="0" xfId="0" applyFont="1" applyFill="1" applyAlignment="1" applyProtection="1">
      <alignment horizontal="left" vertical="center" wrapText="1"/>
      <protection hidden="1"/>
    </xf>
    <xf numFmtId="0" fontId="99" fillId="33" borderId="0" xfId="0" applyFont="1" applyFill="1" applyAlignment="1" applyProtection="1">
      <alignment horizontal="left" vertical="center" wrapText="1"/>
      <protection hidden="1"/>
    </xf>
    <xf numFmtId="0" fontId="99" fillId="33" borderId="0" xfId="0" applyFont="1" applyFill="1" applyAlignment="1" applyProtection="1">
      <alignment vertical="center" wrapText="1"/>
      <protection hidden="1"/>
    </xf>
    <xf numFmtId="0" fontId="18" fillId="33" borderId="0" xfId="0" applyFont="1" applyFill="1" applyAlignment="1" applyProtection="1">
      <alignment/>
      <protection hidden="1"/>
    </xf>
    <xf numFmtId="0" fontId="19" fillId="33" borderId="0" xfId="0" applyFont="1" applyFill="1" applyAlignment="1" applyProtection="1">
      <alignment/>
      <protection hidden="1"/>
    </xf>
    <xf numFmtId="0" fontId="90" fillId="33" borderId="0" xfId="0" applyFont="1" applyFill="1" applyAlignment="1" applyProtection="1">
      <alignment wrapText="1"/>
      <protection hidden="1"/>
    </xf>
    <xf numFmtId="0" fontId="90" fillId="33" borderId="0" xfId="0" applyFont="1" applyFill="1" applyAlignment="1" applyProtection="1">
      <alignment horizontal="left" vertical="center" wrapText="1"/>
      <protection hidden="1"/>
    </xf>
    <xf numFmtId="0" fontId="94" fillId="0" borderId="10" xfId="0" applyNumberFormat="1" applyFont="1" applyFill="1" applyBorder="1" applyAlignment="1" applyProtection="1">
      <alignment horizontal="center" vertical="top" wrapText="1"/>
      <protection hidden="1"/>
    </xf>
    <xf numFmtId="4" fontId="94" fillId="4" borderId="10" xfId="0" applyNumberFormat="1" applyFont="1" applyFill="1" applyBorder="1" applyAlignment="1" applyProtection="1">
      <alignment horizontal="right" vertical="center" wrapText="1"/>
      <protection hidden="1"/>
    </xf>
    <xf numFmtId="4" fontId="94" fillId="4" borderId="14" xfId="0" applyNumberFormat="1" applyFont="1" applyFill="1" applyBorder="1" applyAlignment="1" applyProtection="1">
      <alignment horizontal="right" vertical="center" wrapText="1"/>
      <protection hidden="1"/>
    </xf>
    <xf numFmtId="4" fontId="94" fillId="4" borderId="18" xfId="0" applyNumberFormat="1" applyFont="1" applyFill="1" applyBorder="1" applyAlignment="1" applyProtection="1">
      <alignment horizontal="right" vertical="center" wrapText="1"/>
      <protection hidden="1"/>
    </xf>
    <xf numFmtId="4" fontId="11" fillId="4" borderId="10" xfId="0" applyNumberFormat="1" applyFont="1" applyFill="1" applyBorder="1" applyAlignment="1" applyProtection="1">
      <alignment horizontal="right" vertical="center" wrapText="1"/>
      <protection hidden="1"/>
    </xf>
    <xf numFmtId="4" fontId="11" fillId="4" borderId="18" xfId="0" applyNumberFormat="1" applyFont="1" applyFill="1" applyBorder="1" applyAlignment="1" applyProtection="1">
      <alignment horizontal="right" vertical="center" wrapText="1"/>
      <protection hidden="1"/>
    </xf>
    <xf numFmtId="4" fontId="11" fillId="0" borderId="10" xfId="0" applyNumberFormat="1" applyFont="1" applyFill="1" applyBorder="1" applyAlignment="1" applyProtection="1">
      <alignment horizontal="center" vertical="center" wrapText="1"/>
      <protection hidden="1"/>
    </xf>
    <xf numFmtId="4" fontId="11" fillId="0" borderId="18" xfId="0" applyNumberFormat="1" applyFont="1" applyFill="1" applyBorder="1" applyAlignment="1" applyProtection="1">
      <alignment horizontal="center" vertical="center" wrapText="1"/>
      <protection hidden="1"/>
    </xf>
    <xf numFmtId="4" fontId="6" fillId="4" borderId="10" xfId="0" applyNumberFormat="1" applyFont="1" applyFill="1" applyBorder="1" applyAlignment="1" applyProtection="1">
      <alignment horizontal="right" vertical="center" wrapText="1"/>
      <protection hidden="1"/>
    </xf>
    <xf numFmtId="4" fontId="6" fillId="4" borderId="14" xfId="0" applyNumberFormat="1" applyFont="1" applyFill="1" applyBorder="1" applyAlignment="1" applyProtection="1">
      <alignment horizontal="right" vertical="center" wrapText="1"/>
      <protection hidden="1"/>
    </xf>
    <xf numFmtId="4" fontId="6" fillId="4" borderId="17" xfId="0" applyNumberFormat="1" applyFont="1" applyFill="1" applyBorder="1" applyAlignment="1" applyProtection="1">
      <alignment horizontal="right" vertical="center" wrapText="1"/>
      <protection hidden="1"/>
    </xf>
    <xf numFmtId="189" fontId="94" fillId="33" borderId="10" xfId="0" applyNumberFormat="1" applyFont="1" applyFill="1" applyBorder="1" applyAlignment="1" applyProtection="1">
      <alignment horizontal="center" vertical="top" wrapText="1"/>
      <protection hidden="1"/>
    </xf>
    <xf numFmtId="189" fontId="94" fillId="33" borderId="10" xfId="0" applyNumberFormat="1" applyFont="1" applyFill="1" applyBorder="1" applyAlignment="1" applyProtection="1">
      <alignment horizontal="center" vertical="center" wrapText="1"/>
      <protection hidden="1"/>
    </xf>
    <xf numFmtId="4" fontId="94" fillId="33" borderId="0" xfId="0" applyNumberFormat="1" applyFont="1" applyFill="1" applyAlignment="1" applyProtection="1">
      <alignment horizontal="center" vertical="center" wrapText="1"/>
      <protection hidden="1"/>
    </xf>
    <xf numFmtId="4" fontId="87" fillId="4" borderId="18" xfId="0" applyNumberFormat="1" applyFont="1" applyFill="1" applyBorder="1" applyAlignment="1" applyProtection="1">
      <alignment horizontal="right" vertical="center" wrapText="1"/>
      <protection hidden="1"/>
    </xf>
    <xf numFmtId="4" fontId="87" fillId="4" borderId="14" xfId="0" applyNumberFormat="1" applyFont="1" applyFill="1" applyBorder="1" applyAlignment="1" applyProtection="1">
      <alignment vertical="center" wrapText="1"/>
      <protection hidden="1"/>
    </xf>
    <xf numFmtId="4" fontId="87" fillId="4" borderId="17" xfId="0" applyNumberFormat="1" applyFont="1" applyFill="1" applyBorder="1" applyAlignment="1" applyProtection="1">
      <alignment vertical="center" wrapText="1"/>
      <protection hidden="1"/>
    </xf>
    <xf numFmtId="0" fontId="93" fillId="33" borderId="0" xfId="0" applyFont="1" applyFill="1" applyAlignment="1" applyProtection="1">
      <alignment horizontal="right"/>
      <protection hidden="1"/>
    </xf>
    <xf numFmtId="0" fontId="18" fillId="33" borderId="0" xfId="0" applyFont="1" applyFill="1" applyAlignment="1" applyProtection="1">
      <alignment horizontal="right"/>
      <protection hidden="1"/>
    </xf>
    <xf numFmtId="0" fontId="86" fillId="0" borderId="16" xfId="0" applyNumberFormat="1" applyFont="1" applyFill="1" applyBorder="1" applyAlignment="1" applyProtection="1">
      <alignment horizontal="center" vertical="center" wrapText="1"/>
      <protection hidden="1"/>
    </xf>
    <xf numFmtId="0" fontId="86" fillId="0" borderId="12" xfId="0" applyNumberFormat="1" applyFont="1" applyFill="1" applyBorder="1" applyAlignment="1" applyProtection="1">
      <alignment horizontal="center" vertical="center" wrapText="1"/>
      <protection hidden="1"/>
    </xf>
    <xf numFmtId="0" fontId="86" fillId="0" borderId="19" xfId="0" applyNumberFormat="1" applyFont="1" applyFill="1" applyBorder="1" applyAlignment="1" applyProtection="1">
      <alignment horizontal="center" vertical="center" wrapText="1"/>
      <protection hidden="1"/>
    </xf>
    <xf numFmtId="0" fontId="4" fillId="33" borderId="12" xfId="0" applyNumberFormat="1" applyFont="1" applyFill="1" applyBorder="1" applyAlignment="1" applyProtection="1">
      <alignment horizontal="center" vertical="center" wrapText="1"/>
      <protection hidden="1"/>
    </xf>
    <xf numFmtId="0" fontId="86" fillId="0" borderId="14" xfId="0" applyNumberFormat="1" applyFont="1" applyFill="1" applyBorder="1" applyAlignment="1" applyProtection="1">
      <alignment horizontal="center" vertical="center" wrapText="1"/>
      <protection hidden="1"/>
    </xf>
    <xf numFmtId="0" fontId="89" fillId="33" borderId="0" xfId="0" applyFont="1" applyFill="1" applyAlignment="1" applyProtection="1">
      <alignment horizontal="center" vertical="center" wrapText="1"/>
      <protection hidden="1"/>
    </xf>
    <xf numFmtId="0" fontId="93" fillId="33" borderId="0" xfId="0" applyFont="1" applyFill="1" applyAlignment="1" applyProtection="1">
      <alignment horizontal="center" vertical="center" wrapText="1"/>
      <protection hidden="1"/>
    </xf>
    <xf numFmtId="0" fontId="4" fillId="33" borderId="14" xfId="0" applyFont="1" applyFill="1" applyBorder="1" applyAlignment="1" applyProtection="1">
      <alignment horizontal="center" vertical="center" wrapText="1"/>
      <protection hidden="1"/>
    </xf>
    <xf numFmtId="0" fontId="87" fillId="33" borderId="0" xfId="0" applyFont="1" applyFill="1" applyAlignment="1" applyProtection="1">
      <alignment horizontal="center" vertical="center" wrapText="1"/>
      <protection hidden="1"/>
    </xf>
    <xf numFmtId="0" fontId="92" fillId="33" borderId="0" xfId="0" applyFont="1" applyFill="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0" fontId="86" fillId="33" borderId="10" xfId="0" applyFont="1" applyFill="1" applyBorder="1" applyAlignment="1" applyProtection="1">
      <alignment horizontal="center" vertical="center" wrapText="1"/>
      <protection hidden="1"/>
    </xf>
    <xf numFmtId="0" fontId="86" fillId="33" borderId="19" xfId="0" applyFont="1" applyFill="1" applyBorder="1" applyAlignment="1" applyProtection="1">
      <alignment horizontal="center" vertical="center" wrapText="1"/>
      <protection hidden="1"/>
    </xf>
    <xf numFmtId="0" fontId="86" fillId="33" borderId="14" xfId="0" applyFont="1" applyFill="1" applyBorder="1" applyAlignment="1" applyProtection="1">
      <alignment horizontal="center" vertical="center" wrapText="1"/>
      <protection hidden="1"/>
    </xf>
    <xf numFmtId="4" fontId="94" fillId="33" borderId="10" xfId="0" applyNumberFormat="1" applyFont="1" applyFill="1" applyBorder="1" applyAlignment="1" applyProtection="1">
      <alignment horizontal="center" vertical="center" wrapText="1"/>
      <protection hidden="1"/>
    </xf>
    <xf numFmtId="0" fontId="89" fillId="33" borderId="0" xfId="0" applyNumberFormat="1" applyFont="1" applyFill="1" applyAlignment="1" applyProtection="1">
      <alignment/>
      <protection hidden="1"/>
    </xf>
    <xf numFmtId="0" fontId="93" fillId="33" borderId="0" xfId="0" applyNumberFormat="1" applyFont="1" applyFill="1" applyAlignment="1" applyProtection="1">
      <alignment horizontal="right"/>
      <protection hidden="1"/>
    </xf>
    <xf numFmtId="0" fontId="90" fillId="33" borderId="0" xfId="0" applyNumberFormat="1" applyFont="1" applyFill="1" applyAlignment="1" applyProtection="1">
      <alignment/>
      <protection hidden="1"/>
    </xf>
    <xf numFmtId="0" fontId="91" fillId="33" borderId="0" xfId="0" applyNumberFormat="1" applyFont="1" applyFill="1" applyAlignment="1" applyProtection="1">
      <alignment/>
      <protection hidden="1"/>
    </xf>
    <xf numFmtId="0" fontId="11" fillId="33" borderId="0" xfId="0" applyNumberFormat="1" applyFont="1" applyFill="1" applyAlignment="1" applyProtection="1">
      <alignment/>
      <protection hidden="1"/>
    </xf>
    <xf numFmtId="0" fontId="92" fillId="33" borderId="0" xfId="0" applyNumberFormat="1" applyFont="1" applyFill="1" applyAlignment="1" applyProtection="1">
      <alignment vertical="center" wrapText="1"/>
      <protection hidden="1"/>
    </xf>
    <xf numFmtId="0" fontId="92" fillId="33" borderId="0" xfId="0" applyNumberFormat="1" applyFont="1" applyFill="1" applyAlignment="1" applyProtection="1">
      <alignment horizontal="center" vertical="center" wrapText="1"/>
      <protection hidden="1"/>
    </xf>
    <xf numFmtId="0" fontId="87" fillId="33" borderId="0" xfId="0" applyNumberFormat="1" applyFont="1" applyFill="1" applyAlignment="1" applyProtection="1">
      <alignment/>
      <protection hidden="1"/>
    </xf>
    <xf numFmtId="0" fontId="87" fillId="33" borderId="0" xfId="0" applyNumberFormat="1" applyFont="1" applyFill="1" applyAlignment="1" applyProtection="1">
      <alignment horizontal="left"/>
      <protection hidden="1"/>
    </xf>
    <xf numFmtId="0" fontId="91" fillId="33" borderId="0" xfId="0" applyNumberFormat="1" applyFont="1" applyFill="1" applyAlignment="1" applyProtection="1">
      <alignment horizontal="right" wrapText="1"/>
      <protection hidden="1"/>
    </xf>
    <xf numFmtId="0" fontId="89" fillId="33" borderId="0" xfId="0" applyNumberFormat="1" applyFont="1" applyFill="1" applyAlignment="1" applyProtection="1">
      <alignment vertical="center" wrapText="1"/>
      <protection hidden="1"/>
    </xf>
    <xf numFmtId="0" fontId="93" fillId="33" borderId="0" xfId="0" applyNumberFormat="1" applyFont="1" applyFill="1" applyAlignment="1" applyProtection="1">
      <alignment horizontal="center" vertical="center" wrapText="1"/>
      <protection hidden="1"/>
    </xf>
    <xf numFmtId="0" fontId="89" fillId="33" borderId="0" xfId="0" applyNumberFormat="1" applyFont="1" applyFill="1" applyAlignment="1" applyProtection="1">
      <alignment horizontal="center" vertical="center" wrapText="1"/>
      <protection hidden="1"/>
    </xf>
    <xf numFmtId="0" fontId="87" fillId="33" borderId="0" xfId="0" applyNumberFormat="1" applyFont="1" applyFill="1" applyAlignment="1" applyProtection="1">
      <alignment horizontal="center" vertical="center" wrapText="1"/>
      <protection hidden="1"/>
    </xf>
    <xf numFmtId="0" fontId="86" fillId="33" borderId="0" xfId="0" applyNumberFormat="1" applyFont="1" applyFill="1" applyAlignment="1" applyProtection="1">
      <alignment horizontal="center" vertical="center" wrapText="1"/>
      <protection hidden="1"/>
    </xf>
    <xf numFmtId="0" fontId="93" fillId="33" borderId="0" xfId="0" applyNumberFormat="1" applyFont="1" applyFill="1" applyAlignment="1" applyProtection="1">
      <alignment horizontal="center" vertical="top" wrapText="1"/>
      <protection hidden="1"/>
    </xf>
    <xf numFmtId="0" fontId="93" fillId="33" borderId="0" xfId="0" applyNumberFormat="1" applyFont="1" applyFill="1" applyAlignment="1" applyProtection="1">
      <alignment horizontal="right" vertical="top" wrapText="1"/>
      <protection hidden="1"/>
    </xf>
    <xf numFmtId="0" fontId="89" fillId="33" borderId="0" xfId="0" applyNumberFormat="1" applyFont="1" applyFill="1" applyAlignment="1" applyProtection="1">
      <alignment vertical="top" wrapText="1"/>
      <protection hidden="1"/>
    </xf>
    <xf numFmtId="0" fontId="93" fillId="33" borderId="0" xfId="0" applyNumberFormat="1" applyFont="1" applyFill="1" applyAlignment="1" applyProtection="1">
      <alignment/>
      <protection hidden="1"/>
    </xf>
    <xf numFmtId="0" fontId="93" fillId="33" borderId="0" xfId="0" applyNumberFormat="1" applyFont="1" applyFill="1" applyAlignment="1" applyProtection="1">
      <alignment horizontal="center" wrapText="1"/>
      <protection hidden="1"/>
    </xf>
    <xf numFmtId="0" fontId="85" fillId="33" borderId="0" xfId="0" applyNumberFormat="1" applyFont="1" applyFill="1" applyAlignment="1" applyProtection="1">
      <alignment horizontal="center" vertical="center" wrapText="1"/>
      <protection hidden="1"/>
    </xf>
    <xf numFmtId="0" fontId="87" fillId="33" borderId="0" xfId="0" applyNumberFormat="1" applyFont="1" applyFill="1" applyAlignment="1" applyProtection="1">
      <alignment horizontal="center" vertical="top" wrapText="1"/>
      <protection hidden="1"/>
    </xf>
    <xf numFmtId="0" fontId="88" fillId="33" borderId="0" xfId="0" applyNumberFormat="1" applyFont="1" applyFill="1" applyAlignment="1" applyProtection="1">
      <alignment vertical="center" wrapText="1"/>
      <protection hidden="1"/>
    </xf>
    <xf numFmtId="0" fontId="88" fillId="33" borderId="0" xfId="0" applyNumberFormat="1" applyFont="1" applyFill="1" applyAlignment="1" applyProtection="1">
      <alignment horizontal="center" vertical="center" wrapText="1"/>
      <protection hidden="1"/>
    </xf>
    <xf numFmtId="0" fontId="87" fillId="33" borderId="0" xfId="0" applyNumberFormat="1" applyFont="1" applyFill="1" applyAlignment="1" applyProtection="1">
      <alignment vertical="top" wrapText="1"/>
      <protection hidden="1"/>
    </xf>
    <xf numFmtId="0" fontId="94" fillId="33" borderId="0" xfId="0" applyNumberFormat="1" applyFont="1" applyFill="1" applyAlignment="1" applyProtection="1">
      <alignment horizontal="center" vertical="center" wrapText="1"/>
      <protection hidden="1"/>
    </xf>
    <xf numFmtId="0" fontId="94" fillId="33" borderId="0" xfId="0" applyNumberFormat="1" applyFont="1" applyFill="1" applyAlignment="1" applyProtection="1">
      <alignment vertical="top" wrapText="1"/>
      <protection hidden="1"/>
    </xf>
    <xf numFmtId="0" fontId="94" fillId="33" borderId="0" xfId="0" applyNumberFormat="1" applyFont="1" applyFill="1" applyAlignment="1" applyProtection="1">
      <alignment horizontal="center" vertical="top" wrapText="1"/>
      <protection hidden="1"/>
    </xf>
    <xf numFmtId="0" fontId="89" fillId="33" borderId="0" xfId="0" applyNumberFormat="1" applyFont="1" applyFill="1" applyAlignment="1" applyProtection="1">
      <alignment horizontal="left" vertical="top" wrapText="1"/>
      <protection hidden="1"/>
    </xf>
    <xf numFmtId="0" fontId="16" fillId="33" borderId="0" xfId="0" applyNumberFormat="1" applyFont="1" applyFill="1" applyAlignment="1" applyProtection="1">
      <alignment horizontal="center" vertical="center" wrapText="1"/>
      <protection hidden="1"/>
    </xf>
    <xf numFmtId="0" fontId="89" fillId="33" borderId="0" xfId="0" applyNumberFormat="1" applyFont="1" applyFill="1" applyAlignment="1" applyProtection="1">
      <alignment horizontal="center"/>
      <protection hidden="1"/>
    </xf>
    <xf numFmtId="0" fontId="93" fillId="33" borderId="0" xfId="0" applyNumberFormat="1" applyFont="1" applyFill="1" applyAlignment="1" applyProtection="1">
      <alignment vertical="top" wrapText="1"/>
      <protection hidden="1"/>
    </xf>
    <xf numFmtId="0" fontId="89" fillId="33" borderId="0" xfId="0" applyNumberFormat="1" applyFont="1" applyFill="1" applyAlignment="1" applyProtection="1">
      <alignment horizontal="right" vertical="top" wrapText="1"/>
      <protection hidden="1"/>
    </xf>
    <xf numFmtId="4" fontId="11" fillId="33" borderId="10" xfId="0" applyNumberFormat="1" applyFont="1" applyFill="1" applyBorder="1" applyAlignment="1" applyProtection="1">
      <alignment horizontal="center" vertical="center" wrapText="1"/>
      <protection hidden="1"/>
    </xf>
    <xf numFmtId="0" fontId="85" fillId="33" borderId="0" xfId="0" applyNumberFormat="1" applyFont="1" applyFill="1" applyAlignment="1" applyProtection="1">
      <alignment/>
      <protection hidden="1"/>
    </xf>
    <xf numFmtId="0" fontId="86" fillId="33" borderId="0" xfId="0" applyNumberFormat="1" applyFont="1" applyFill="1" applyAlignment="1" applyProtection="1">
      <alignment/>
      <protection hidden="1"/>
    </xf>
    <xf numFmtId="0" fontId="86" fillId="33" borderId="0" xfId="0" applyNumberFormat="1" applyFont="1" applyFill="1" applyAlignment="1" applyProtection="1">
      <alignment horizontal="left"/>
      <protection hidden="1"/>
    </xf>
    <xf numFmtId="0" fontId="93" fillId="33" borderId="0" xfId="0" applyNumberFormat="1" applyFont="1" applyFill="1" applyAlignment="1" applyProtection="1">
      <alignment horizontal="left"/>
      <protection hidden="1"/>
    </xf>
    <xf numFmtId="0" fontId="86" fillId="33" borderId="0" xfId="0" applyNumberFormat="1" applyFont="1" applyFill="1" applyAlignment="1" applyProtection="1">
      <alignment vertical="center" wrapText="1"/>
      <protection hidden="1"/>
    </xf>
    <xf numFmtId="0" fontId="93" fillId="33" borderId="0" xfId="0" applyNumberFormat="1" applyFont="1" applyFill="1" applyAlignment="1" applyProtection="1">
      <alignment vertical="center" wrapText="1"/>
      <protection hidden="1"/>
    </xf>
    <xf numFmtId="0" fontId="97" fillId="33" borderId="0" xfId="0" applyNumberFormat="1" applyFont="1" applyFill="1" applyAlignment="1" applyProtection="1">
      <alignment/>
      <protection hidden="1"/>
    </xf>
    <xf numFmtId="0" fontId="99" fillId="33" borderId="0" xfId="0" applyNumberFormat="1" applyFont="1" applyFill="1" applyAlignment="1" applyProtection="1">
      <alignment horizontal="left" vertical="center" wrapText="1"/>
      <protection hidden="1"/>
    </xf>
    <xf numFmtId="0" fontId="99" fillId="33" borderId="0" xfId="0" applyNumberFormat="1" applyFont="1" applyFill="1" applyAlignment="1" applyProtection="1">
      <alignment vertical="center" wrapText="1"/>
      <protection hidden="1"/>
    </xf>
    <xf numFmtId="0" fontId="90" fillId="33" borderId="0" xfId="0" applyNumberFormat="1" applyFont="1" applyFill="1" applyAlignment="1" applyProtection="1">
      <alignment vertical="center"/>
      <protection hidden="1"/>
    </xf>
    <xf numFmtId="0" fontId="99" fillId="33" borderId="0" xfId="0" applyNumberFormat="1" applyFont="1" applyFill="1" applyAlignment="1" applyProtection="1">
      <alignment/>
      <protection hidden="1"/>
    </xf>
    <xf numFmtId="0" fontId="99" fillId="33" borderId="0" xfId="0" applyNumberFormat="1" applyFont="1" applyFill="1" applyAlignment="1" applyProtection="1">
      <alignment horizontal="left"/>
      <protection hidden="1"/>
    </xf>
    <xf numFmtId="0" fontId="90" fillId="33" borderId="0" xfId="0" applyNumberFormat="1" applyFont="1" applyFill="1" applyAlignment="1" applyProtection="1">
      <alignment horizontal="left"/>
      <protection hidden="1"/>
    </xf>
    <xf numFmtId="0" fontId="97" fillId="33" borderId="0" xfId="0" applyNumberFormat="1" applyFont="1" applyFill="1" applyAlignment="1" applyProtection="1">
      <alignment horizontal="left"/>
      <protection hidden="1"/>
    </xf>
    <xf numFmtId="0" fontId="18" fillId="33" borderId="0" xfId="0" applyNumberFormat="1" applyFont="1" applyFill="1" applyAlignment="1" applyProtection="1">
      <alignment horizontal="center"/>
      <protection hidden="1"/>
    </xf>
    <xf numFmtId="0" fontId="90" fillId="33" borderId="0" xfId="0" applyNumberFormat="1" applyFont="1" applyFill="1" applyAlignment="1" applyProtection="1">
      <alignment wrapText="1"/>
      <protection hidden="1"/>
    </xf>
    <xf numFmtId="0" fontId="90" fillId="33" borderId="0" xfId="0" applyNumberFormat="1" applyFont="1" applyFill="1" applyAlignment="1" applyProtection="1">
      <alignment horizontal="left" vertical="center" wrapText="1"/>
      <protection hidden="1"/>
    </xf>
    <xf numFmtId="4" fontId="94" fillId="33" borderId="10" xfId="0" applyNumberFormat="1" applyFont="1" applyFill="1" applyBorder="1" applyAlignment="1" applyProtection="1">
      <alignment horizontal="center" vertical="center" wrapText="1"/>
      <protection hidden="1" locked="0"/>
    </xf>
    <xf numFmtId="0" fontId="94" fillId="33" borderId="10" xfId="0" applyNumberFormat="1" applyFont="1" applyFill="1" applyBorder="1" applyAlignment="1" applyProtection="1">
      <alignment horizontal="center" vertical="center" wrapText="1"/>
      <protection hidden="1" locked="0"/>
    </xf>
    <xf numFmtId="4" fontId="94" fillId="33" borderId="10" xfId="0" applyNumberFormat="1" applyFont="1" applyFill="1" applyBorder="1" applyAlignment="1" applyProtection="1">
      <alignment horizontal="center" vertical="top" wrapText="1"/>
      <protection hidden="1" locked="0"/>
    </xf>
    <xf numFmtId="4" fontId="94" fillId="33" borderId="18" xfId="0" applyNumberFormat="1" applyFont="1" applyFill="1" applyBorder="1" applyAlignment="1" applyProtection="1">
      <alignment horizontal="center" vertical="center" wrapText="1"/>
      <protection hidden="1" locked="0"/>
    </xf>
    <xf numFmtId="4" fontId="94" fillId="33" borderId="18" xfId="0" applyNumberFormat="1" applyFont="1" applyFill="1" applyBorder="1" applyAlignment="1" applyProtection="1">
      <alignment horizontal="center" vertical="top" wrapText="1"/>
      <protection hidden="1" locked="0"/>
    </xf>
    <xf numFmtId="4" fontId="11" fillId="33" borderId="10" xfId="0" applyNumberFormat="1" applyFont="1" applyFill="1" applyBorder="1" applyAlignment="1" applyProtection="1">
      <alignment horizontal="center" vertical="top" wrapText="1"/>
      <protection hidden="1" locked="0"/>
    </xf>
    <xf numFmtId="4" fontId="11" fillId="33" borderId="18" xfId="0" applyNumberFormat="1" applyFont="1" applyFill="1" applyBorder="1" applyAlignment="1" applyProtection="1">
      <alignment horizontal="center" vertical="top" wrapText="1"/>
      <protection hidden="1" locked="0"/>
    </xf>
    <xf numFmtId="4" fontId="11" fillId="33" borderId="10" xfId="0" applyNumberFormat="1" applyFont="1" applyFill="1" applyBorder="1" applyAlignment="1" applyProtection="1">
      <alignment horizontal="right" vertical="center" wrapText="1"/>
      <protection hidden="1" locked="0"/>
    </xf>
    <xf numFmtId="4" fontId="11" fillId="33" borderId="18" xfId="0" applyNumberFormat="1" applyFont="1" applyFill="1" applyBorder="1" applyAlignment="1" applyProtection="1">
      <alignment horizontal="right" vertical="center" wrapText="1"/>
      <protection hidden="1" locked="0"/>
    </xf>
    <xf numFmtId="0" fontId="93" fillId="0" borderId="20" xfId="0" applyNumberFormat="1" applyFont="1" applyFill="1" applyBorder="1" applyAlignment="1" applyProtection="1">
      <alignment horizontal="center"/>
      <protection hidden="1" locked="0"/>
    </xf>
    <xf numFmtId="0" fontId="89" fillId="33" borderId="0" xfId="0" applyFont="1" applyFill="1" applyAlignment="1" applyProtection="1">
      <alignment vertical="center" wrapText="1"/>
      <protection hidden="1"/>
    </xf>
    <xf numFmtId="0" fontId="16" fillId="33" borderId="0" xfId="0" applyFont="1" applyFill="1" applyAlignment="1" applyProtection="1">
      <alignment horizontal="center" vertical="center" wrapText="1"/>
      <protection hidden="1"/>
    </xf>
    <xf numFmtId="4" fontId="11" fillId="33" borderId="18" xfId="0" applyNumberFormat="1" applyFont="1" applyFill="1" applyBorder="1" applyAlignment="1" applyProtection="1">
      <alignment horizontal="center" vertical="center" wrapText="1"/>
      <protection hidden="1"/>
    </xf>
    <xf numFmtId="0" fontId="86" fillId="33" borderId="0" xfId="0" applyFont="1" applyFill="1" applyAlignment="1" applyProtection="1">
      <alignment horizontal="left"/>
      <protection hidden="1"/>
    </xf>
    <xf numFmtId="0" fontId="93" fillId="33" borderId="0" xfId="0" applyFont="1" applyFill="1" applyAlignment="1" applyProtection="1">
      <alignment horizontal="left"/>
      <protection hidden="1"/>
    </xf>
    <xf numFmtId="0" fontId="86" fillId="33" borderId="0" xfId="0" applyFont="1" applyFill="1" applyAlignment="1" applyProtection="1">
      <alignment vertical="center" wrapText="1"/>
      <protection hidden="1"/>
    </xf>
    <xf numFmtId="0" fontId="93" fillId="33" borderId="0" xfId="0" applyFont="1" applyFill="1" applyAlignment="1" applyProtection="1">
      <alignment vertical="center" wrapText="1"/>
      <protection hidden="1"/>
    </xf>
    <xf numFmtId="0" fontId="99" fillId="33" borderId="0" xfId="0" applyFont="1" applyFill="1" applyAlignment="1" applyProtection="1">
      <alignment/>
      <protection hidden="1"/>
    </xf>
    <xf numFmtId="0" fontId="99" fillId="33" borderId="0" xfId="0" applyFont="1" applyFill="1" applyAlignment="1" applyProtection="1">
      <alignment horizontal="left"/>
      <protection hidden="1"/>
    </xf>
    <xf numFmtId="0" fontId="97" fillId="33" borderId="0" xfId="0" applyFont="1" applyFill="1" applyAlignment="1" applyProtection="1">
      <alignment horizontal="left"/>
      <protection hidden="1"/>
    </xf>
    <xf numFmtId="0" fontId="87" fillId="33" borderId="16" xfId="0" applyFont="1" applyFill="1" applyBorder="1" applyAlignment="1" applyProtection="1">
      <alignment/>
      <protection hidden="1"/>
    </xf>
    <xf numFmtId="0" fontId="87" fillId="33" borderId="12" xfId="0" applyFont="1" applyFill="1" applyBorder="1" applyAlignment="1" applyProtection="1">
      <alignment/>
      <protection hidden="1"/>
    </xf>
    <xf numFmtId="0" fontId="87" fillId="33" borderId="15" xfId="0" applyFont="1" applyFill="1" applyBorder="1" applyAlignment="1" applyProtection="1">
      <alignment/>
      <protection hidden="1"/>
    </xf>
    <xf numFmtId="0" fontId="87" fillId="33" borderId="16" xfId="0" applyNumberFormat="1" applyFont="1" applyFill="1" applyBorder="1" applyAlignment="1" applyProtection="1">
      <alignment horizontal="left"/>
      <protection hidden="1"/>
    </xf>
    <xf numFmtId="0" fontId="87" fillId="33" borderId="12" xfId="0" applyNumberFormat="1" applyFont="1" applyFill="1" applyBorder="1" applyAlignment="1" applyProtection="1">
      <alignment horizontal="left"/>
      <protection hidden="1"/>
    </xf>
    <xf numFmtId="0" fontId="87" fillId="33" borderId="15" xfId="0" applyNumberFormat="1" applyFont="1" applyFill="1" applyBorder="1" applyAlignment="1" applyProtection="1">
      <alignment horizontal="left"/>
      <protection hidden="1"/>
    </xf>
    <xf numFmtId="3" fontId="94" fillId="33" borderId="10" xfId="0" applyNumberFormat="1" applyFont="1" applyFill="1" applyBorder="1" applyAlignment="1" applyProtection="1">
      <alignment horizontal="center" vertical="center" wrapText="1"/>
      <protection hidden="1" locked="0"/>
    </xf>
    <xf numFmtId="3" fontId="94" fillId="33" borderId="18" xfId="0" applyNumberFormat="1" applyFont="1" applyFill="1" applyBorder="1" applyAlignment="1" applyProtection="1">
      <alignment horizontal="center" vertical="center" wrapText="1"/>
      <protection hidden="1" locked="0"/>
    </xf>
    <xf numFmtId="3" fontId="94" fillId="33" borderId="10" xfId="0" applyNumberFormat="1" applyFont="1" applyFill="1" applyBorder="1" applyAlignment="1" applyProtection="1">
      <alignment horizontal="center" vertical="top" wrapText="1"/>
      <protection hidden="1" locked="0"/>
    </xf>
    <xf numFmtId="3" fontId="94" fillId="33" borderId="18" xfId="0" applyNumberFormat="1" applyFont="1" applyFill="1" applyBorder="1" applyAlignment="1" applyProtection="1">
      <alignment horizontal="center" vertical="top" wrapText="1"/>
      <protection hidden="1" locked="0"/>
    </xf>
    <xf numFmtId="0" fontId="93" fillId="33" borderId="20" xfId="0" applyFont="1" applyFill="1" applyBorder="1" applyAlignment="1" applyProtection="1">
      <alignment horizontal="center"/>
      <protection hidden="1" locked="0"/>
    </xf>
    <xf numFmtId="0" fontId="99" fillId="33" borderId="0" xfId="0" applyFont="1" applyFill="1" applyAlignment="1" applyProtection="1">
      <alignment/>
      <protection hidden="1"/>
    </xf>
    <xf numFmtId="0" fontId="99" fillId="33" borderId="0" xfId="0" applyNumberFormat="1" applyFont="1" applyFill="1" applyAlignment="1" applyProtection="1">
      <alignment/>
      <protection hidden="1"/>
    </xf>
    <xf numFmtId="4" fontId="94" fillId="33" borderId="10" xfId="0" applyNumberFormat="1" applyFont="1" applyFill="1" applyBorder="1" applyAlignment="1" applyProtection="1">
      <alignment horizontal="right" vertical="center" wrapText="1"/>
      <protection hidden="1" locked="0"/>
    </xf>
    <xf numFmtId="4" fontId="94" fillId="33" borderId="18" xfId="0" applyNumberFormat="1" applyFont="1" applyFill="1" applyBorder="1" applyAlignment="1" applyProtection="1">
      <alignment horizontal="right" vertical="center" wrapText="1"/>
      <protection hidden="1" locked="0"/>
    </xf>
    <xf numFmtId="0" fontId="87" fillId="33" borderId="15" xfId="0" applyFont="1" applyFill="1" applyBorder="1" applyAlignment="1" applyProtection="1">
      <alignment horizontal="left" vertical="center" wrapText="1"/>
      <protection hidden="1"/>
    </xf>
    <xf numFmtId="4" fontId="11" fillId="0" borderId="10" xfId="0" applyNumberFormat="1" applyFont="1" applyFill="1" applyBorder="1" applyAlignment="1" applyProtection="1">
      <alignment horizontal="center" vertical="center" wrapText="1"/>
      <protection hidden="1" locked="0"/>
    </xf>
    <xf numFmtId="4" fontId="11" fillId="4" borderId="10" xfId="0" applyNumberFormat="1" applyFont="1" applyFill="1" applyBorder="1" applyAlignment="1" applyProtection="1">
      <alignment horizontal="center" vertical="center" wrapText="1"/>
      <protection hidden="1"/>
    </xf>
    <xf numFmtId="4" fontId="11" fillId="33" borderId="10" xfId="0" applyNumberFormat="1" applyFont="1" applyFill="1" applyBorder="1" applyAlignment="1" applyProtection="1">
      <alignment horizontal="center" vertical="center" wrapText="1"/>
      <protection hidden="1" locked="0"/>
    </xf>
    <xf numFmtId="4" fontId="11" fillId="33" borderId="18" xfId="0" applyNumberFormat="1" applyFont="1" applyFill="1" applyBorder="1" applyAlignment="1" applyProtection="1">
      <alignment horizontal="center" vertical="center" wrapText="1"/>
      <protection hidden="1" locked="0"/>
    </xf>
    <xf numFmtId="4" fontId="11" fillId="33" borderId="10" xfId="0" applyNumberFormat="1" applyFont="1" applyFill="1" applyBorder="1" applyAlignment="1" applyProtection="1">
      <alignment vertical="center" wrapText="1"/>
      <protection hidden="1" locked="0"/>
    </xf>
    <xf numFmtId="4" fontId="6" fillId="4" borderId="14" xfId="0" applyNumberFormat="1" applyFont="1" applyFill="1" applyBorder="1" applyAlignment="1" applyProtection="1">
      <alignment vertical="center" wrapText="1"/>
      <protection hidden="1"/>
    </xf>
    <xf numFmtId="4" fontId="11" fillId="33" borderId="18" xfId="0" applyNumberFormat="1" applyFont="1" applyFill="1" applyBorder="1" applyAlignment="1" applyProtection="1">
      <alignment vertical="center" wrapText="1"/>
      <protection hidden="1" locked="0"/>
    </xf>
    <xf numFmtId="4" fontId="6" fillId="4" borderId="17" xfId="0" applyNumberFormat="1" applyFont="1" applyFill="1" applyBorder="1" applyAlignment="1" applyProtection="1">
      <alignment vertical="center" wrapText="1"/>
      <protection hidden="1"/>
    </xf>
    <xf numFmtId="0" fontId="94" fillId="0" borderId="12" xfId="0" applyNumberFormat="1" applyFont="1" applyFill="1" applyBorder="1" applyAlignment="1" applyProtection="1">
      <alignment horizontal="left" vertical="center" wrapText="1"/>
      <protection hidden="1"/>
    </xf>
    <xf numFmtId="0" fontId="87" fillId="0" borderId="15" xfId="0" applyNumberFormat="1" applyFont="1" applyFill="1" applyBorder="1" applyAlignment="1" applyProtection="1">
      <alignment horizontal="left" vertical="center" wrapText="1"/>
      <protection hidden="1"/>
    </xf>
    <xf numFmtId="4" fontId="87" fillId="4" borderId="21" xfId="0" applyNumberFormat="1" applyFont="1" applyFill="1" applyBorder="1" applyAlignment="1" applyProtection="1">
      <alignment horizontal="right" vertical="center" wrapText="1"/>
      <protection hidden="1"/>
    </xf>
    <xf numFmtId="4" fontId="87" fillId="4" borderId="22" xfId="0" applyNumberFormat="1" applyFont="1" applyFill="1" applyBorder="1" applyAlignment="1" applyProtection="1">
      <alignment horizontal="right" vertical="center" wrapText="1"/>
      <protection hidden="1"/>
    </xf>
    <xf numFmtId="4" fontId="94" fillId="33" borderId="21" xfId="0" applyNumberFormat="1" applyFont="1" applyFill="1" applyBorder="1" applyAlignment="1" applyProtection="1">
      <alignment horizontal="right" vertical="center" wrapText="1"/>
      <protection hidden="1" locked="0"/>
    </xf>
    <xf numFmtId="4" fontId="94" fillId="4" borderId="21" xfId="0" applyNumberFormat="1" applyFont="1" applyFill="1" applyBorder="1" applyAlignment="1" applyProtection="1">
      <alignment horizontal="right" vertical="center" wrapText="1"/>
      <protection hidden="1"/>
    </xf>
    <xf numFmtId="4" fontId="94" fillId="33" borderId="23" xfId="0" applyNumberFormat="1" applyFont="1" applyFill="1" applyBorder="1" applyAlignment="1" applyProtection="1">
      <alignment horizontal="right" vertical="center" wrapText="1"/>
      <protection hidden="1" locked="0"/>
    </xf>
    <xf numFmtId="4" fontId="94" fillId="4" borderId="23" xfId="0" applyNumberFormat="1" applyFont="1" applyFill="1" applyBorder="1" applyAlignment="1" applyProtection="1">
      <alignment horizontal="right" vertical="center" wrapText="1"/>
      <protection hidden="1"/>
    </xf>
    <xf numFmtId="4" fontId="87" fillId="4" borderId="24" xfId="0" applyNumberFormat="1" applyFont="1" applyFill="1" applyBorder="1" applyAlignment="1" applyProtection="1">
      <alignment horizontal="right" vertical="center" wrapText="1"/>
      <protection hidden="1"/>
    </xf>
    <xf numFmtId="0" fontId="94" fillId="33" borderId="18" xfId="0" applyNumberFormat="1" applyFont="1" applyFill="1" applyBorder="1" applyAlignment="1" applyProtection="1">
      <alignment horizontal="center" vertical="center" wrapText="1"/>
      <protection hidden="1" locked="0"/>
    </xf>
    <xf numFmtId="4" fontId="6" fillId="4" borderId="10" xfId="0" applyNumberFormat="1" applyFont="1" applyFill="1" applyBorder="1" applyAlignment="1" applyProtection="1">
      <alignment horizontal="center" vertical="center" wrapText="1"/>
      <protection hidden="1"/>
    </xf>
    <xf numFmtId="0" fontId="94" fillId="0" borderId="18" xfId="0" applyNumberFormat="1" applyFont="1" applyFill="1" applyBorder="1" applyAlignment="1" applyProtection="1">
      <alignment horizontal="center" vertical="center" wrapText="1"/>
      <protection hidden="1"/>
    </xf>
    <xf numFmtId="0" fontId="94" fillId="0" borderId="17" xfId="0" applyNumberFormat="1" applyFont="1" applyFill="1" applyBorder="1" applyAlignment="1" applyProtection="1">
      <alignment horizontal="center" vertical="center" wrapText="1"/>
      <protection hidden="1"/>
    </xf>
    <xf numFmtId="0" fontId="100" fillId="33" borderId="10" xfId="0" applyFont="1" applyFill="1" applyBorder="1" applyAlignment="1" applyProtection="1">
      <alignment horizontal="center" vertical="center" wrapText="1"/>
      <protection hidden="1"/>
    </xf>
    <xf numFmtId="0" fontId="18" fillId="33" borderId="0" xfId="0" applyFont="1" applyFill="1" applyAlignment="1" applyProtection="1">
      <alignment/>
      <protection hidden="1"/>
    </xf>
    <xf numFmtId="0" fontId="17" fillId="33" borderId="12" xfId="0" applyFont="1" applyFill="1" applyBorder="1" applyAlignment="1" applyProtection="1">
      <alignment horizontal="left" vertical="center" wrapText="1"/>
      <protection hidden="1"/>
    </xf>
    <xf numFmtId="4" fontId="11" fillId="0" borderId="10" xfId="0" applyNumberFormat="1" applyFont="1" applyFill="1" applyBorder="1" applyAlignment="1" applyProtection="1">
      <alignment horizontal="right" vertical="center" wrapText="1"/>
      <protection hidden="1" locked="0"/>
    </xf>
    <xf numFmtId="4" fontId="11" fillId="0" borderId="18" xfId="0" applyNumberFormat="1" applyFont="1" applyFill="1" applyBorder="1" applyAlignment="1" applyProtection="1">
      <alignment horizontal="right" vertical="center" wrapText="1"/>
      <protection hidden="1" locked="0"/>
    </xf>
    <xf numFmtId="0" fontId="23" fillId="0" borderId="12" xfId="0" applyFont="1" applyBorder="1" applyAlignment="1" applyProtection="1">
      <alignment horizontal="left" vertical="top" wrapText="1"/>
      <protection hidden="1"/>
    </xf>
    <xf numFmtId="4" fontId="99" fillId="4" borderId="18" xfId="0" applyNumberFormat="1" applyFont="1" applyFill="1" applyBorder="1" applyAlignment="1" applyProtection="1">
      <alignment horizontal="center" vertical="top"/>
      <protection hidden="1"/>
    </xf>
    <xf numFmtId="3" fontId="99" fillId="4" borderId="18" xfId="0" applyNumberFormat="1" applyFont="1" applyFill="1" applyBorder="1" applyAlignment="1" applyProtection="1">
      <alignment horizontal="center" vertical="top"/>
      <protection hidden="1"/>
    </xf>
    <xf numFmtId="0" fontId="101" fillId="0" borderId="0" xfId="0" applyFont="1" applyAlignment="1" applyProtection="1">
      <alignment/>
      <protection hidden="1"/>
    </xf>
    <xf numFmtId="0" fontId="89" fillId="0" borderId="0" xfId="0" applyFont="1" applyAlignment="1" applyProtection="1">
      <alignment/>
      <protection hidden="1"/>
    </xf>
    <xf numFmtId="0" fontId="15" fillId="0" borderId="0" xfId="0" applyFont="1" applyAlignment="1" applyProtection="1">
      <alignment/>
      <protection hidden="1"/>
    </xf>
    <xf numFmtId="0" fontId="89" fillId="0" borderId="0" xfId="0" applyFont="1" applyAlignment="1" applyProtection="1">
      <alignment horizontal="right"/>
      <protection hidden="1"/>
    </xf>
    <xf numFmtId="0" fontId="23" fillId="0" borderId="0" xfId="0" applyFont="1" applyAlignment="1" applyProtection="1">
      <alignment horizontal="right"/>
      <protection hidden="1"/>
    </xf>
    <xf numFmtId="0" fontId="23" fillId="0" borderId="0" xfId="0" applyFont="1" applyAlignment="1" applyProtection="1">
      <alignment/>
      <protection hidden="1"/>
    </xf>
    <xf numFmtId="0" fontId="11" fillId="0" borderId="0" xfId="0" applyFont="1" applyAlignment="1" applyProtection="1">
      <alignment/>
      <protection hidden="1"/>
    </xf>
    <xf numFmtId="0" fontId="25" fillId="0" borderId="0" xfId="0" applyFont="1" applyAlignment="1" applyProtection="1">
      <alignment/>
      <protection hidden="1"/>
    </xf>
    <xf numFmtId="0" fontId="26" fillId="0" borderId="0" xfId="0" applyFont="1" applyAlignment="1" applyProtection="1">
      <alignment horizontal="center"/>
      <protection hidden="1"/>
    </xf>
    <xf numFmtId="0" fontId="6" fillId="33" borderId="16" xfId="0" applyFont="1" applyFill="1" applyBorder="1" applyAlignment="1" applyProtection="1">
      <alignment/>
      <protection hidden="1"/>
    </xf>
    <xf numFmtId="0" fontId="19" fillId="0" borderId="0" xfId="0" applyFont="1" applyAlignment="1" applyProtection="1">
      <alignment/>
      <protection hidden="1"/>
    </xf>
    <xf numFmtId="0" fontId="97" fillId="0" borderId="0" xfId="0" applyFont="1" applyAlignment="1" applyProtection="1">
      <alignment/>
      <protection hidden="1"/>
    </xf>
    <xf numFmtId="0" fontId="6" fillId="33" borderId="12" xfId="0" applyFont="1" applyFill="1" applyBorder="1" applyAlignment="1" applyProtection="1">
      <alignment/>
      <protection hidden="1"/>
    </xf>
    <xf numFmtId="0" fontId="27" fillId="0" borderId="0" xfId="0" applyFont="1" applyAlignment="1" applyProtection="1">
      <alignment/>
      <protection hidden="1"/>
    </xf>
    <xf numFmtId="0" fontId="102" fillId="0" borderId="0" xfId="0" applyFont="1" applyAlignment="1" applyProtection="1">
      <alignment/>
      <protection hidden="1"/>
    </xf>
    <xf numFmtId="0" fontId="6" fillId="33" borderId="15" xfId="0" applyFont="1" applyFill="1" applyBorder="1" applyAlignment="1" applyProtection="1">
      <alignment/>
      <protection hidden="1"/>
    </xf>
    <xf numFmtId="0" fontId="6" fillId="0" borderId="12" xfId="0" applyFont="1" applyBorder="1" applyAlignment="1" applyProtection="1">
      <alignment horizontal="left" vertical="top" wrapText="1"/>
      <protection hidden="1"/>
    </xf>
    <xf numFmtId="49" fontId="6" fillId="0" borderId="10" xfId="0" applyNumberFormat="1" applyFont="1" applyBorder="1" applyAlignment="1" applyProtection="1">
      <alignment horizontal="center" vertical="top" wrapText="1"/>
      <protection hidden="1"/>
    </xf>
    <xf numFmtId="49" fontId="6" fillId="0" borderId="14" xfId="0" applyNumberFormat="1" applyFont="1" applyBorder="1" applyAlignment="1" applyProtection="1">
      <alignment horizontal="center" vertical="top" wrapText="1"/>
      <protection hidden="1"/>
    </xf>
    <xf numFmtId="0" fontId="3" fillId="0" borderId="0" xfId="0" applyFont="1" applyAlignment="1" applyProtection="1">
      <alignment/>
      <protection hidden="1"/>
    </xf>
    <xf numFmtId="0" fontId="90" fillId="0" borderId="0" xfId="0" applyFont="1" applyAlignment="1" applyProtection="1">
      <alignment/>
      <protection hidden="1"/>
    </xf>
    <xf numFmtId="4" fontId="3" fillId="0" borderId="0" xfId="0" applyNumberFormat="1" applyFont="1" applyAlignment="1" applyProtection="1">
      <alignment/>
      <protection hidden="1"/>
    </xf>
    <xf numFmtId="0" fontId="18" fillId="0" borderId="12" xfId="0" applyFont="1" applyBorder="1" applyAlignment="1" applyProtection="1">
      <alignment horizontal="left" vertical="top" wrapText="1"/>
      <protection hidden="1"/>
    </xf>
    <xf numFmtId="4" fontId="18" fillId="4" borderId="10" xfId="0" applyNumberFormat="1" applyFont="1" applyFill="1" applyBorder="1" applyAlignment="1" applyProtection="1">
      <alignment horizontal="right" vertical="center" wrapText="1"/>
      <protection hidden="1"/>
    </xf>
    <xf numFmtId="4" fontId="18" fillId="4" borderId="14" xfId="0" applyNumberFormat="1" applyFont="1" applyFill="1" applyBorder="1" applyAlignment="1" applyProtection="1">
      <alignment horizontal="right" vertical="center" wrapText="1"/>
      <protection hidden="1"/>
    </xf>
    <xf numFmtId="0" fontId="18" fillId="0" borderId="15" xfId="0" applyFont="1" applyBorder="1" applyAlignment="1" applyProtection="1">
      <alignment horizontal="left" vertical="top" wrapText="1"/>
      <protection hidden="1"/>
    </xf>
    <xf numFmtId="4" fontId="18" fillId="4" borderId="18" xfId="0" applyNumberFormat="1" applyFont="1" applyFill="1" applyBorder="1" applyAlignment="1" applyProtection="1">
      <alignment horizontal="right" vertical="center" wrapText="1"/>
      <protection hidden="1"/>
    </xf>
    <xf numFmtId="4" fontId="18" fillId="4" borderId="17" xfId="0" applyNumberFormat="1" applyFont="1" applyFill="1" applyBorder="1" applyAlignment="1" applyProtection="1">
      <alignment horizontal="right" vertical="center" wrapText="1"/>
      <protection hidden="1"/>
    </xf>
    <xf numFmtId="0" fontId="18" fillId="0" borderId="0" xfId="0" applyFont="1" applyAlignment="1" applyProtection="1">
      <alignment/>
      <protection hidden="1"/>
    </xf>
    <xf numFmtId="0" fontId="11" fillId="33" borderId="0" xfId="0" applyFont="1" applyFill="1" applyAlignment="1" applyProtection="1">
      <alignment horizontal="right"/>
      <protection hidden="1"/>
    </xf>
    <xf numFmtId="0" fontId="23" fillId="33" borderId="0" xfId="0" applyFont="1" applyFill="1" applyAlignment="1" applyProtection="1">
      <alignment horizontal="center"/>
      <protection hidden="1"/>
    </xf>
    <xf numFmtId="0" fontId="3" fillId="0" borderId="0" xfId="0" applyFont="1" applyAlignment="1" applyProtection="1">
      <alignment wrapText="1"/>
      <protection hidden="1"/>
    </xf>
    <xf numFmtId="0" fontId="3" fillId="0" borderId="0" xfId="0" applyFont="1" applyAlignment="1" applyProtection="1">
      <alignment horizontal="left" vertical="center" wrapText="1"/>
      <protection hidden="1"/>
    </xf>
    <xf numFmtId="0" fontId="18" fillId="33" borderId="0" xfId="0" applyFont="1" applyFill="1" applyAlignment="1" applyProtection="1">
      <alignment wrapText="1"/>
      <protection hidden="1"/>
    </xf>
    <xf numFmtId="0" fontId="103" fillId="0" borderId="0" xfId="0" applyFont="1" applyAlignment="1" applyProtection="1">
      <alignment/>
      <protection hidden="1"/>
    </xf>
    <xf numFmtId="0" fontId="3" fillId="0" borderId="0" xfId="0" applyFont="1" applyAlignment="1" applyProtection="1">
      <alignment horizontal="left"/>
      <protection hidden="1"/>
    </xf>
    <xf numFmtId="0" fontId="19" fillId="0" borderId="0" xfId="0" applyFont="1" applyAlignment="1" applyProtection="1">
      <alignment horizontal="left"/>
      <protection hidden="1"/>
    </xf>
    <xf numFmtId="0" fontId="90" fillId="0" borderId="0" xfId="0" applyFont="1" applyAlignment="1" applyProtection="1">
      <alignment horizontal="center" vertical="center" wrapText="1"/>
      <protection hidden="1"/>
    </xf>
    <xf numFmtId="0" fontId="89" fillId="0" borderId="0" xfId="0" applyFont="1" applyAlignment="1" applyProtection="1">
      <alignment horizontal="center" vertical="center" wrapText="1"/>
      <protection hidden="1"/>
    </xf>
    <xf numFmtId="0" fontId="93" fillId="0" borderId="0" xfId="0" applyFont="1" applyAlignment="1" applyProtection="1">
      <alignment horizontal="center" vertical="center" wrapText="1"/>
      <protection hidden="1"/>
    </xf>
    <xf numFmtId="0" fontId="98" fillId="0" borderId="0" xfId="0" applyFont="1" applyAlignment="1" applyProtection="1">
      <alignment horizontal="center" vertical="center" wrapText="1"/>
      <protection hidden="1"/>
    </xf>
    <xf numFmtId="0" fontId="97" fillId="0" borderId="0" xfId="0" applyFont="1" applyAlignment="1" applyProtection="1">
      <alignment horizontal="center" vertical="center" wrapText="1"/>
      <protection hidden="1"/>
    </xf>
    <xf numFmtId="0" fontId="102" fillId="0" borderId="0" xfId="0" applyFont="1" applyAlignment="1" applyProtection="1">
      <alignment horizontal="center" vertical="center" wrapText="1"/>
      <protection hidden="1"/>
    </xf>
    <xf numFmtId="0" fontId="103" fillId="0" borderId="0" xfId="0" applyFont="1" applyAlignment="1" applyProtection="1">
      <alignment horizontal="center" vertical="center" wrapText="1"/>
      <protection hidden="1"/>
    </xf>
    <xf numFmtId="0" fontId="101" fillId="0" borderId="0" xfId="0" applyFont="1" applyAlignment="1" applyProtection="1">
      <alignment horizontal="center" vertical="center" wrapText="1"/>
      <protection hidden="1"/>
    </xf>
    <xf numFmtId="3" fontId="90" fillId="4" borderId="10" xfId="0" applyNumberFormat="1"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4" fontId="99" fillId="4" borderId="18" xfId="0" applyNumberFormat="1" applyFont="1" applyFill="1" applyBorder="1" applyAlignment="1" applyProtection="1">
      <alignment horizontal="center" vertical="center" wrapText="1"/>
      <protection hidden="1"/>
    </xf>
    <xf numFmtId="3" fontId="99" fillId="4" borderId="18" xfId="0" applyNumberFormat="1" applyFont="1" applyFill="1" applyBorder="1" applyAlignment="1" applyProtection="1">
      <alignment horizontal="center" vertical="center" wrapText="1"/>
      <protection hidden="1"/>
    </xf>
    <xf numFmtId="188" fontId="99" fillId="4" borderId="18"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04" fillId="0" borderId="0" xfId="0" applyFont="1" applyAlignment="1" applyProtection="1">
      <alignment horizontal="center" vertical="center" wrapText="1"/>
      <protection hidden="1"/>
    </xf>
    <xf numFmtId="0" fontId="96" fillId="0" borderId="0" xfId="0" applyFont="1" applyAlignment="1" applyProtection="1">
      <alignment horizontal="center" vertical="center" wrapText="1"/>
      <protection hidden="1"/>
    </xf>
    <xf numFmtId="0" fontId="95" fillId="0" borderId="0" xfId="0" applyFont="1" applyAlignment="1" applyProtection="1">
      <alignment horizontal="center" vertical="center" wrapText="1"/>
      <protection hidden="1"/>
    </xf>
    <xf numFmtId="0" fontId="18" fillId="33" borderId="0" xfId="0" applyFont="1" applyFill="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15" xfId="0" applyFont="1" applyBorder="1" applyAlignment="1" applyProtection="1">
      <alignment horizontal="left" vertical="center" wrapText="1"/>
      <protection hidden="1"/>
    </xf>
    <xf numFmtId="0" fontId="87" fillId="33" borderId="16" xfId="0" applyFont="1" applyFill="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4" fontId="99" fillId="4" borderId="14" xfId="0" applyNumberFormat="1" applyFont="1" applyFill="1" applyBorder="1" applyAlignment="1" applyProtection="1">
      <alignment horizontal="right" vertical="center" wrapText="1"/>
      <protection hidden="1"/>
    </xf>
    <xf numFmtId="4" fontId="99" fillId="4" borderId="17" xfId="0" applyNumberFormat="1" applyFont="1" applyFill="1" applyBorder="1" applyAlignment="1" applyProtection="1">
      <alignment horizontal="right" vertical="center" wrapText="1"/>
      <protection hidden="1"/>
    </xf>
    <xf numFmtId="0" fontId="3" fillId="0" borderId="0" xfId="0" applyFont="1" applyAlignment="1" applyProtection="1">
      <alignment vertical="center" wrapText="1"/>
      <protection hidden="1"/>
    </xf>
    <xf numFmtId="4" fontId="15" fillId="0" borderId="10" xfId="0" applyNumberFormat="1" applyFont="1" applyBorder="1" applyAlignment="1" applyProtection="1">
      <alignment horizontal="center" vertical="center" wrapText="1"/>
      <protection hidden="1" locked="0"/>
    </xf>
    <xf numFmtId="3" fontId="15" fillId="0" borderId="10" xfId="0" applyNumberFormat="1" applyFont="1" applyBorder="1" applyAlignment="1" applyProtection="1">
      <alignment horizontal="center" vertical="center" wrapText="1"/>
      <protection hidden="1" locked="0"/>
    </xf>
    <xf numFmtId="188" fontId="15" fillId="0" borderId="10" xfId="0" applyNumberFormat="1" applyFont="1" applyBorder="1" applyAlignment="1" applyProtection="1">
      <alignment horizontal="center" vertical="center" wrapText="1"/>
      <protection hidden="1" locked="0"/>
    </xf>
    <xf numFmtId="4" fontId="15" fillId="0" borderId="10" xfId="0" applyNumberFormat="1" applyFont="1" applyBorder="1" applyAlignment="1" applyProtection="1">
      <alignment horizontal="center" vertical="top" wrapText="1"/>
      <protection hidden="1" locked="0"/>
    </xf>
    <xf numFmtId="3" fontId="15" fillId="0" borderId="10" xfId="0" applyNumberFormat="1" applyFont="1" applyBorder="1" applyAlignment="1" applyProtection="1">
      <alignment horizontal="center" vertical="top" wrapText="1"/>
      <protection hidden="1" locked="0"/>
    </xf>
    <xf numFmtId="4" fontId="99" fillId="4" borderId="14" xfId="0" applyNumberFormat="1" applyFont="1" applyFill="1" applyBorder="1" applyAlignment="1" applyProtection="1">
      <alignment horizontal="right" vertical="top"/>
      <protection hidden="1"/>
    </xf>
    <xf numFmtId="4" fontId="99" fillId="4" borderId="17" xfId="0" applyNumberFormat="1" applyFont="1" applyFill="1" applyBorder="1" applyAlignment="1" applyProtection="1">
      <alignment horizontal="right" vertical="top"/>
      <protection hidden="1"/>
    </xf>
    <xf numFmtId="0" fontId="6" fillId="0" borderId="0" xfId="0" applyFont="1" applyAlignment="1" applyProtection="1">
      <alignment/>
      <protection hidden="1"/>
    </xf>
    <xf numFmtId="0" fontId="105" fillId="0" borderId="0" xfId="0" applyFont="1" applyAlignment="1" applyProtection="1">
      <alignment vertical="center" wrapText="1"/>
      <protection hidden="1"/>
    </xf>
    <xf numFmtId="0" fontId="14" fillId="0" borderId="0" xfId="0" applyFont="1" applyAlignment="1" applyProtection="1">
      <alignment horizontal="left" vertical="center" wrapText="1"/>
      <protection hidden="1"/>
    </xf>
    <xf numFmtId="0" fontId="105" fillId="0" borderId="0" xfId="0" applyFont="1" applyAlignment="1" applyProtection="1">
      <alignment horizontal="left" vertical="center" wrapText="1"/>
      <protection hidden="1"/>
    </xf>
    <xf numFmtId="0" fontId="18" fillId="33" borderId="0" xfId="0" applyFont="1" applyFill="1" applyAlignment="1" applyProtection="1">
      <alignment horizontal="center"/>
      <protection hidden="1"/>
    </xf>
    <xf numFmtId="0" fontId="18" fillId="0" borderId="0" xfId="0" applyFont="1" applyAlignment="1" applyProtection="1">
      <alignment horizontal="center"/>
      <protection hidden="1"/>
    </xf>
    <xf numFmtId="0" fontId="18" fillId="0" borderId="0" xfId="0" applyFont="1" applyAlignment="1" applyProtection="1">
      <alignment vertical="center" wrapText="1"/>
      <protection hidden="1"/>
    </xf>
    <xf numFmtId="0" fontId="6" fillId="0" borderId="10" xfId="0" applyFont="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4" fontId="99" fillId="4" borderId="18" xfId="0" applyNumberFormat="1" applyFont="1" applyFill="1" applyBorder="1" applyAlignment="1" applyProtection="1">
      <alignment horizontal="right" vertical="center" wrapText="1"/>
      <protection hidden="1"/>
    </xf>
    <xf numFmtId="0" fontId="11" fillId="33" borderId="0" xfId="0" applyFont="1" applyFill="1" applyAlignment="1" applyProtection="1">
      <alignment horizontal="left"/>
      <protection hidden="1"/>
    </xf>
    <xf numFmtId="0" fontId="6" fillId="0" borderId="16" xfId="0" applyFont="1" applyBorder="1" applyAlignment="1" applyProtection="1">
      <alignment/>
      <protection hidden="1"/>
    </xf>
    <xf numFmtId="0" fontId="6" fillId="0" borderId="12" xfId="0" applyFont="1" applyBorder="1" applyAlignment="1" applyProtection="1">
      <alignment/>
      <protection hidden="1"/>
    </xf>
    <xf numFmtId="0" fontId="6" fillId="0" borderId="15" xfId="0" applyFont="1" applyBorder="1" applyAlignment="1" applyProtection="1">
      <alignment/>
      <protection hidden="1"/>
    </xf>
    <xf numFmtId="4" fontId="23" fillId="0" borderId="10" xfId="0" applyNumberFormat="1" applyFont="1" applyBorder="1" applyAlignment="1" applyProtection="1">
      <alignment horizontal="right" vertical="top" wrapText="1"/>
      <protection hidden="1" locked="0"/>
    </xf>
    <xf numFmtId="0" fontId="23" fillId="33" borderId="16" xfId="0" applyFont="1" applyFill="1" applyBorder="1" applyAlignment="1" applyProtection="1">
      <alignment/>
      <protection hidden="1"/>
    </xf>
    <xf numFmtId="0" fontId="23" fillId="33" borderId="12" xfId="0" applyFont="1" applyFill="1" applyBorder="1" applyAlignment="1" applyProtection="1">
      <alignment/>
      <protection hidden="1"/>
    </xf>
    <xf numFmtId="0" fontId="23" fillId="33" borderId="15" xfId="0" applyFont="1" applyFill="1" applyBorder="1" applyAlignment="1" applyProtection="1">
      <alignment/>
      <protection hidden="1"/>
    </xf>
    <xf numFmtId="0" fontId="23" fillId="0" borderId="12" xfId="0" applyFont="1" applyBorder="1" applyAlignment="1" applyProtection="1">
      <alignment horizontal="left" vertical="center" wrapText="1"/>
      <protection hidden="1"/>
    </xf>
    <xf numFmtId="0" fontId="6" fillId="0" borderId="12"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15" fillId="33" borderId="12" xfId="0" applyFont="1" applyFill="1" applyBorder="1" applyAlignment="1" applyProtection="1">
      <alignment horizontal="left" vertical="top" wrapText="1"/>
      <protection hidden="1"/>
    </xf>
    <xf numFmtId="0" fontId="15" fillId="0" borderId="12" xfId="0" applyFont="1" applyBorder="1" applyAlignment="1" applyProtection="1">
      <alignment horizontal="left" vertical="center" wrapText="1"/>
      <protection hidden="1"/>
    </xf>
    <xf numFmtId="0" fontId="15" fillId="0" borderId="12" xfId="0" applyFont="1" applyBorder="1" applyAlignment="1" applyProtection="1">
      <alignment horizontal="left" vertical="top" wrapText="1"/>
      <protection hidden="1"/>
    </xf>
    <xf numFmtId="3" fontId="18" fillId="4" borderId="14" xfId="0" applyNumberFormat="1" applyFont="1" applyFill="1" applyBorder="1" applyAlignment="1" applyProtection="1">
      <alignment horizontal="right" vertical="center" wrapText="1"/>
      <protection hidden="1"/>
    </xf>
    <xf numFmtId="4" fontId="15" fillId="0" borderId="10" xfId="0" applyNumberFormat="1" applyFont="1" applyBorder="1" applyAlignment="1" applyProtection="1">
      <alignment horizontal="right" vertical="top" wrapText="1"/>
      <protection hidden="1" locked="0"/>
    </xf>
    <xf numFmtId="3" fontId="23" fillId="0" borderId="10" xfId="0" applyNumberFormat="1" applyFont="1" applyBorder="1" applyAlignment="1" applyProtection="1">
      <alignment horizontal="right" vertical="top" wrapText="1"/>
      <protection hidden="1" locked="0"/>
    </xf>
    <xf numFmtId="0" fontId="101" fillId="0" borderId="0" xfId="0" applyFont="1" applyAlignment="1" applyProtection="1">
      <alignment horizontal="right"/>
      <protection hidden="1"/>
    </xf>
    <xf numFmtId="0" fontId="28" fillId="0" borderId="0" xfId="0" applyFont="1" applyAlignment="1" applyProtection="1">
      <alignment horizontal="center" vertical="justify"/>
      <protection hidden="1"/>
    </xf>
    <xf numFmtId="0" fontId="23" fillId="33" borderId="16" xfId="0" applyFont="1" applyFill="1" applyBorder="1" applyAlignment="1" applyProtection="1">
      <alignment horizontal="left" vertical="justify"/>
      <protection hidden="1"/>
    </xf>
    <xf numFmtId="0" fontId="2" fillId="0" borderId="12" xfId="0" applyFont="1" applyBorder="1" applyAlignment="1" applyProtection="1">
      <alignment horizontal="left" vertical="justify"/>
      <protection hidden="1"/>
    </xf>
    <xf numFmtId="0" fontId="23" fillId="0" borderId="15" xfId="0" applyFont="1" applyBorder="1" applyAlignment="1" applyProtection="1">
      <alignment horizontal="left" vertical="justify"/>
      <protection hidden="1"/>
    </xf>
    <xf numFmtId="3" fontId="89" fillId="0" borderId="0" xfId="0" applyNumberFormat="1" applyFont="1" applyAlignment="1" applyProtection="1">
      <alignment/>
      <protection hidden="1"/>
    </xf>
    <xf numFmtId="0" fontId="99" fillId="0" borderId="0" xfId="0" applyFont="1" applyAlignment="1" applyProtection="1">
      <alignment/>
      <protection hidden="1"/>
    </xf>
    <xf numFmtId="0" fontId="93" fillId="0" borderId="0" xfId="0" applyFont="1" applyAlignment="1" applyProtection="1">
      <alignment horizontal="center"/>
      <protection hidden="1"/>
    </xf>
    <xf numFmtId="0" fontId="93" fillId="0" borderId="0" xfId="0" applyFont="1" applyAlignment="1" applyProtection="1">
      <alignment/>
      <protection hidden="1"/>
    </xf>
    <xf numFmtId="0" fontId="93" fillId="0" borderId="10" xfId="0" applyFont="1" applyBorder="1" applyAlignment="1" applyProtection="1">
      <alignment horizontal="center"/>
      <protection hidden="1" locked="0"/>
    </xf>
    <xf numFmtId="0" fontId="23" fillId="0" borderId="16" xfId="0" applyFont="1" applyBorder="1" applyAlignment="1" applyProtection="1">
      <alignment horizontal="left" vertical="center" wrapText="1"/>
      <protection hidden="1"/>
    </xf>
    <xf numFmtId="0" fontId="18" fillId="0" borderId="12" xfId="0" applyFont="1" applyBorder="1" applyAlignment="1" applyProtection="1">
      <alignment horizontal="left"/>
      <protection hidden="1"/>
    </xf>
    <xf numFmtId="0" fontId="18" fillId="0" borderId="15" xfId="0" applyFont="1" applyBorder="1" applyAlignment="1" applyProtection="1">
      <alignment horizontal="left"/>
      <protection hidden="1"/>
    </xf>
    <xf numFmtId="0" fontId="18" fillId="0" borderId="0" xfId="0" applyFont="1" applyAlignment="1" applyProtection="1">
      <alignment horizontal="left"/>
      <protection hidden="1"/>
    </xf>
    <xf numFmtId="0" fontId="15" fillId="33" borderId="0" xfId="0" applyFont="1" applyFill="1" applyAlignment="1" applyProtection="1">
      <alignment horizontal="left"/>
      <protection hidden="1"/>
    </xf>
    <xf numFmtId="0" fontId="4" fillId="0" borderId="10" xfId="0" applyFont="1" applyBorder="1" applyAlignment="1" applyProtection="1">
      <alignment horizontal="center" vertical="center" wrapText="1"/>
      <protection hidden="1"/>
    </xf>
    <xf numFmtId="4" fontId="23" fillId="4" borderId="10" xfId="0" applyNumberFormat="1" applyFont="1" applyFill="1" applyBorder="1" applyAlignment="1" applyProtection="1">
      <alignment horizontal="right" vertical="center" wrapText="1"/>
      <protection hidden="1"/>
    </xf>
    <xf numFmtId="4" fontId="11" fillId="0" borderId="10" xfId="0" applyNumberFormat="1" applyFont="1" applyBorder="1" applyAlignment="1" applyProtection="1">
      <alignment horizontal="right" vertical="center" wrapText="1"/>
      <protection hidden="1" locked="0"/>
    </xf>
    <xf numFmtId="0" fontId="11" fillId="0" borderId="10" xfId="0" applyFont="1" applyBorder="1" applyAlignment="1" applyProtection="1">
      <alignment horizontal="center" vertical="center" wrapText="1"/>
      <protection hidden="1" locked="0"/>
    </xf>
    <xf numFmtId="0" fontId="11" fillId="33" borderId="10" xfId="0" applyFont="1" applyFill="1" applyBorder="1" applyAlignment="1" applyProtection="1">
      <alignment horizontal="center" vertical="center" wrapText="1"/>
      <protection hidden="1" locked="0"/>
    </xf>
    <xf numFmtId="0" fontId="4" fillId="0" borderId="12" xfId="0" applyFont="1" applyBorder="1" applyAlignment="1" applyProtection="1">
      <alignment horizontal="center" vertical="center" wrapText="1"/>
      <protection hidden="1"/>
    </xf>
    <xf numFmtId="0" fontId="18" fillId="33" borderId="12" xfId="0" applyFont="1" applyFill="1" applyBorder="1" applyAlignment="1" applyProtection="1">
      <alignment horizontal="left" vertical="center" wrapText="1"/>
      <protection hidden="1"/>
    </xf>
    <xf numFmtId="0" fontId="23" fillId="33" borderId="12" xfId="0" applyFont="1" applyFill="1" applyBorder="1" applyAlignment="1" applyProtection="1">
      <alignment horizontal="left" vertical="center" wrapText="1"/>
      <protection hidden="1"/>
    </xf>
    <xf numFmtId="4" fontId="11" fillId="0" borderId="14" xfId="0" applyNumberFormat="1" applyFont="1" applyBorder="1" applyAlignment="1" applyProtection="1">
      <alignment horizontal="right" vertical="center" wrapText="1"/>
      <protection hidden="1" locked="0"/>
    </xf>
    <xf numFmtId="0" fontId="93" fillId="33" borderId="12" xfId="0" applyFont="1" applyFill="1" applyBorder="1" applyAlignment="1" applyProtection="1">
      <alignment/>
      <protection hidden="1"/>
    </xf>
    <xf numFmtId="4" fontId="11" fillId="33" borderId="14" xfId="0" applyNumberFormat="1" applyFont="1" applyFill="1" applyBorder="1" applyAlignment="1" applyProtection="1">
      <alignment horizontal="right" vertical="center" wrapText="1"/>
      <protection hidden="1" locked="0"/>
    </xf>
    <xf numFmtId="0" fontId="11" fillId="33" borderId="12" xfId="0" applyFont="1" applyFill="1" applyBorder="1" applyAlignment="1" applyProtection="1">
      <alignment horizontal="left" vertical="center" wrapText="1"/>
      <protection hidden="1"/>
    </xf>
    <xf numFmtId="0" fontId="23" fillId="0" borderId="0" xfId="0" applyFont="1" applyAlignment="1" applyProtection="1">
      <alignment horizontal="center"/>
      <protection hidden="1"/>
    </xf>
    <xf numFmtId="4" fontId="88" fillId="4" borderId="10" xfId="0" applyNumberFormat="1" applyFont="1" applyFill="1" applyBorder="1" applyAlignment="1" applyProtection="1">
      <alignment horizontal="right" vertical="center" wrapText="1"/>
      <protection hidden="1"/>
    </xf>
    <xf numFmtId="0" fontId="23" fillId="0" borderId="16" xfId="0" applyFont="1" applyBorder="1" applyAlignment="1" applyProtection="1">
      <alignment horizontal="left"/>
      <protection hidden="1"/>
    </xf>
    <xf numFmtId="0" fontId="23" fillId="0" borderId="15" xfId="0" applyFont="1" applyBorder="1" applyAlignment="1" applyProtection="1">
      <alignment horizontal="left"/>
      <protection hidden="1"/>
    </xf>
    <xf numFmtId="49" fontId="14" fillId="33" borderId="10" xfId="0" applyNumberFormat="1" applyFont="1" applyFill="1" applyBorder="1" applyAlignment="1" applyProtection="1">
      <alignment horizontal="center" vertical="center" wrapText="1"/>
      <protection hidden="1"/>
    </xf>
    <xf numFmtId="0" fontId="18" fillId="0" borderId="0" xfId="0" applyFont="1" applyAlignment="1" applyProtection="1">
      <alignment/>
      <protection hidden="1"/>
    </xf>
    <xf numFmtId="0" fontId="89" fillId="0" borderId="0" xfId="0" applyFont="1" applyAlignment="1" applyProtection="1">
      <alignment wrapText="1"/>
      <protection hidden="1"/>
    </xf>
    <xf numFmtId="4" fontId="6" fillId="33" borderId="10" xfId="0" applyNumberFormat="1" applyFont="1" applyFill="1" applyBorder="1" applyAlignment="1" applyProtection="1">
      <alignment horizontal="right" vertical="center" wrapText="1"/>
      <protection hidden="1" locked="0"/>
    </xf>
    <xf numFmtId="4" fontId="17" fillId="33" borderId="10" xfId="0" applyNumberFormat="1" applyFont="1" applyFill="1" applyBorder="1" applyAlignment="1" applyProtection="1">
      <alignment horizontal="right" vertical="center" wrapText="1"/>
      <protection hidden="1" locked="0"/>
    </xf>
    <xf numFmtId="4" fontId="17" fillId="4" borderId="10" xfId="0" applyNumberFormat="1" applyFont="1" applyFill="1" applyBorder="1" applyAlignment="1" applyProtection="1">
      <alignment horizontal="right" vertical="center" wrapText="1"/>
      <protection hidden="1"/>
    </xf>
    <xf numFmtId="49" fontId="6" fillId="4" borderId="10" xfId="0" applyNumberFormat="1" applyFont="1" applyFill="1" applyBorder="1" applyAlignment="1" applyProtection="1">
      <alignment horizontal="center" vertical="center" wrapText="1"/>
      <protection hidden="1"/>
    </xf>
    <xf numFmtId="0" fontId="11" fillId="0" borderId="12" xfId="0" applyFont="1" applyBorder="1" applyAlignment="1" applyProtection="1">
      <alignment horizontal="left" vertical="center" wrapText="1"/>
      <protection hidden="1" locked="0"/>
    </xf>
    <xf numFmtId="0" fontId="15" fillId="0" borderId="0" xfId="0" applyFont="1" applyAlignment="1" applyProtection="1">
      <alignment/>
      <protection hidden="1"/>
    </xf>
    <xf numFmtId="0" fontId="89" fillId="0" borderId="0" xfId="0" applyFont="1" applyAlignment="1" applyProtection="1">
      <alignment/>
      <protection hidden="1"/>
    </xf>
    <xf numFmtId="0" fontId="11" fillId="0" borderId="0" xfId="0" applyFont="1" applyAlignment="1" applyProtection="1">
      <alignment/>
      <protection hidden="1"/>
    </xf>
    <xf numFmtId="0" fontId="23" fillId="33" borderId="16" xfId="0" applyFont="1" applyFill="1" applyBorder="1" applyAlignment="1" applyProtection="1">
      <alignment vertical="center" wrapText="1"/>
      <protection hidden="1"/>
    </xf>
    <xf numFmtId="0" fontId="23" fillId="33" borderId="15" xfId="0" applyFont="1" applyFill="1" applyBorder="1" applyAlignment="1" applyProtection="1">
      <alignment vertical="center" wrapText="1"/>
      <protection hidden="1"/>
    </xf>
    <xf numFmtId="0" fontId="15" fillId="33" borderId="0" xfId="0" applyFont="1" applyFill="1" applyAlignment="1" applyProtection="1">
      <alignment horizontal="center" vertical="center" wrapText="1"/>
      <protection hidden="1"/>
    </xf>
    <xf numFmtId="0" fontId="23" fillId="33" borderId="0" xfId="0" applyFont="1" applyFill="1" applyAlignment="1" applyProtection="1">
      <alignment horizontal="right" vertical="center" wrapText="1"/>
      <protection hidden="1"/>
    </xf>
    <xf numFmtId="4" fontId="87" fillId="33" borderId="10"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hidden="1"/>
    </xf>
    <xf numFmtId="4" fontId="87" fillId="33" borderId="14" xfId="0" applyNumberFormat="1" applyFont="1" applyFill="1" applyBorder="1" applyAlignment="1" applyProtection="1">
      <alignment horizontal="center" vertical="center" wrapText="1"/>
      <protection hidden="1"/>
    </xf>
    <xf numFmtId="0" fontId="18" fillId="33" borderId="12" xfId="0" applyFont="1" applyFill="1" applyBorder="1" applyAlignment="1" applyProtection="1">
      <alignment horizontal="left" vertical="center" wrapText="1"/>
      <protection hidden="1"/>
    </xf>
    <xf numFmtId="0" fontId="23" fillId="33" borderId="12" xfId="0" applyFont="1" applyFill="1" applyBorder="1" applyAlignment="1" applyProtection="1">
      <alignment horizontal="left" vertical="center" wrapText="1"/>
      <protection hidden="1"/>
    </xf>
    <xf numFmtId="0" fontId="93" fillId="33" borderId="12" xfId="0" applyFont="1" applyFill="1" applyBorder="1" applyAlignment="1" applyProtection="1">
      <alignment horizontal="left" vertical="center" wrapText="1"/>
      <protection hidden="1"/>
    </xf>
    <xf numFmtId="0" fontId="90" fillId="0" borderId="0" xfId="0" applyFont="1" applyAlignment="1" applyProtection="1">
      <alignment/>
      <protection hidden="1"/>
    </xf>
    <xf numFmtId="0" fontId="6" fillId="33" borderId="0" xfId="0" applyFont="1" applyFill="1" applyAlignment="1" applyProtection="1">
      <alignment horizontal="left" vertical="center" wrapText="1"/>
      <protection hidden="1"/>
    </xf>
    <xf numFmtId="0" fontId="6" fillId="33" borderId="0" xfId="0" applyFont="1" applyFill="1" applyAlignment="1" applyProtection="1">
      <alignment horizontal="center" vertical="center" wrapText="1"/>
      <protection hidden="1"/>
    </xf>
    <xf numFmtId="0" fontId="11" fillId="33" borderId="0" xfId="0" applyFont="1" applyFill="1" applyAlignment="1" applyProtection="1">
      <alignment horizontal="center" vertical="center" wrapText="1"/>
      <protection hidden="1"/>
    </xf>
    <xf numFmtId="2" fontId="6" fillId="33" borderId="0" xfId="0" applyNumberFormat="1" applyFont="1" applyFill="1" applyAlignment="1" applyProtection="1">
      <alignment horizontal="center" vertical="center" wrapText="1"/>
      <protection hidden="1"/>
    </xf>
    <xf numFmtId="0" fontId="3" fillId="33" borderId="0" xfId="0" applyFont="1" applyFill="1" applyAlignment="1" applyProtection="1">
      <alignment horizontal="center" vertical="center" wrapText="1"/>
      <protection hidden="1"/>
    </xf>
    <xf numFmtId="0" fontId="15" fillId="33" borderId="0" xfId="0" applyFont="1" applyFill="1" applyAlignment="1" applyProtection="1">
      <alignment horizontal="left"/>
      <protection hidden="1"/>
    </xf>
    <xf numFmtId="0" fontId="3" fillId="33" borderId="0" xfId="0" applyFont="1" applyFill="1" applyAlignment="1" applyProtection="1">
      <alignment/>
      <protection hidden="1"/>
    </xf>
    <xf numFmtId="0" fontId="89" fillId="33" borderId="0" xfId="0" applyFont="1" applyFill="1" applyAlignment="1" applyProtection="1">
      <alignment/>
      <protection hidden="1"/>
    </xf>
    <xf numFmtId="0" fontId="3" fillId="0" borderId="0" xfId="0" applyFont="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3" fontId="29" fillId="35" borderId="10" xfId="0" applyNumberFormat="1" applyFont="1" applyFill="1" applyBorder="1" applyAlignment="1" applyProtection="1">
      <alignment horizontal="center" vertical="center" wrapText="1"/>
      <protection hidden="1" locked="0"/>
    </xf>
    <xf numFmtId="3" fontId="29" fillId="35" borderId="10" xfId="0" applyNumberFormat="1" applyFont="1" applyFill="1" applyBorder="1" applyAlignment="1" applyProtection="1">
      <alignment horizontal="center" vertical="center" wrapText="1"/>
      <protection hidden="1"/>
    </xf>
    <xf numFmtId="49" fontId="30" fillId="35" borderId="10" xfId="0" applyNumberFormat="1" applyFont="1" applyFill="1" applyBorder="1" applyAlignment="1" applyProtection="1">
      <alignment horizontal="center" vertical="center" wrapText="1"/>
      <protection hidden="1"/>
    </xf>
    <xf numFmtId="0" fontId="14" fillId="0" borderId="10" xfId="0" applyFont="1" applyBorder="1" applyAlignment="1" applyProtection="1">
      <alignment horizontal="center"/>
      <protection hidden="1"/>
    </xf>
    <xf numFmtId="3" fontId="29" fillId="33" borderId="10" xfId="0" applyNumberFormat="1" applyFont="1" applyFill="1" applyBorder="1" applyAlignment="1" applyProtection="1">
      <alignment horizontal="center" vertical="center" wrapText="1"/>
      <protection hidden="1" locked="0"/>
    </xf>
    <xf numFmtId="2" fontId="8" fillId="35" borderId="16" xfId="0" applyNumberFormat="1" applyFont="1" applyFill="1" applyBorder="1" applyAlignment="1" applyProtection="1">
      <alignment horizontal="center" vertical="center" wrapText="1"/>
      <protection hidden="1"/>
    </xf>
    <xf numFmtId="2" fontId="8" fillId="35" borderId="13" xfId="0" applyNumberFormat="1" applyFont="1" applyFill="1" applyBorder="1" applyAlignment="1" applyProtection="1">
      <alignment horizontal="center" vertical="center" wrapText="1"/>
      <protection hidden="1"/>
    </xf>
    <xf numFmtId="2" fontId="8" fillId="35" borderId="19" xfId="0" applyNumberFormat="1" applyFont="1" applyFill="1" applyBorder="1" applyAlignment="1" applyProtection="1">
      <alignment horizontal="center" vertical="center" wrapText="1"/>
      <protection hidden="1"/>
    </xf>
    <xf numFmtId="4" fontId="18" fillId="35" borderId="14" xfId="0" applyNumberFormat="1" applyFont="1" applyFill="1" applyBorder="1" applyAlignment="1" applyProtection="1">
      <alignment horizontal="right" vertical="center" wrapText="1"/>
      <protection hidden="1"/>
    </xf>
    <xf numFmtId="4" fontId="18" fillId="35" borderId="14" xfId="0" applyNumberFormat="1" applyFont="1" applyFill="1" applyBorder="1" applyAlignment="1" applyProtection="1">
      <alignment horizontal="right" vertical="center" wrapText="1"/>
      <protection hidden="1" locked="0"/>
    </xf>
    <xf numFmtId="0" fontId="11" fillId="0" borderId="12" xfId="0" applyFont="1" applyBorder="1" applyAlignment="1" applyProtection="1">
      <alignment/>
      <protection hidden="1"/>
    </xf>
    <xf numFmtId="0" fontId="20" fillId="35" borderId="12" xfId="0" applyFont="1" applyFill="1" applyBorder="1" applyAlignment="1" applyProtection="1">
      <alignment horizontal="left" vertical="center" wrapText="1"/>
      <protection hidden="1"/>
    </xf>
    <xf numFmtId="0" fontId="20" fillId="33" borderId="12" xfId="0" applyFont="1" applyFill="1" applyBorder="1" applyAlignment="1" applyProtection="1">
      <alignment horizontal="left" vertical="center" wrapText="1"/>
      <protection hidden="1"/>
    </xf>
    <xf numFmtId="4" fontId="18" fillId="33" borderId="14" xfId="0" applyNumberFormat="1" applyFont="1" applyFill="1" applyBorder="1" applyAlignment="1" applyProtection="1">
      <alignment horizontal="right" vertical="center" wrapText="1"/>
      <protection hidden="1" locked="0"/>
    </xf>
    <xf numFmtId="0" fontId="6" fillId="33" borderId="15" xfId="0" applyFont="1" applyFill="1" applyBorder="1" applyAlignment="1" applyProtection="1">
      <alignment horizontal="left" vertical="center" wrapText="1"/>
      <protection hidden="1"/>
    </xf>
    <xf numFmtId="49" fontId="4" fillId="35" borderId="18" xfId="0" applyNumberFormat="1" applyFont="1" applyFill="1" applyBorder="1" applyAlignment="1" applyProtection="1">
      <alignment horizontal="center" vertical="center" wrapText="1"/>
      <protection hidden="1"/>
    </xf>
    <xf numFmtId="3" fontId="29" fillId="35" borderId="18" xfId="0" applyNumberFormat="1" applyFont="1" applyFill="1" applyBorder="1" applyAlignment="1" applyProtection="1">
      <alignment horizontal="center" vertical="center" wrapText="1"/>
      <protection hidden="1" locked="0"/>
    </xf>
    <xf numFmtId="0" fontId="4" fillId="33" borderId="14"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0" fontId="18" fillId="33" borderId="0" xfId="0" applyFont="1" applyFill="1" applyAlignment="1" applyProtection="1">
      <alignment horizontal="left" vertical="center" wrapText="1"/>
      <protection hidden="1"/>
    </xf>
    <xf numFmtId="0" fontId="14" fillId="33" borderId="10" xfId="0"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hidden="1"/>
    </xf>
    <xf numFmtId="0" fontId="18" fillId="33" borderId="10" xfId="0" applyFont="1" applyFill="1" applyBorder="1" applyAlignment="1" applyProtection="1">
      <alignment horizontal="center" vertical="center" wrapText="1"/>
      <protection hidden="1" locked="0"/>
    </xf>
    <xf numFmtId="0" fontId="23" fillId="33" borderId="10" xfId="0" applyFont="1" applyFill="1" applyBorder="1" applyAlignment="1" applyProtection="1">
      <alignment horizontal="center" vertical="center" wrapText="1"/>
      <protection hidden="1" locked="0"/>
    </xf>
    <xf numFmtId="0" fontId="89" fillId="33" borderId="10" xfId="0" applyFont="1" applyFill="1" applyBorder="1" applyAlignment="1" applyProtection="1">
      <alignment/>
      <protection hidden="1" locked="0"/>
    </xf>
    <xf numFmtId="0" fontId="11" fillId="33" borderId="12" xfId="0" applyFont="1" applyFill="1" applyBorder="1" applyAlignment="1" applyProtection="1">
      <alignment horizontal="left" vertical="center" wrapText="1"/>
      <protection hidden="1" locked="0"/>
    </xf>
    <xf numFmtId="0" fontId="4" fillId="33" borderId="14" xfId="0" applyFont="1" applyFill="1" applyBorder="1" applyAlignment="1" applyProtection="1">
      <alignment horizontal="center" vertical="center" wrapText="1"/>
      <protection hidden="1"/>
    </xf>
    <xf numFmtId="0" fontId="18" fillId="33" borderId="0" xfId="0" applyFont="1" applyFill="1" applyAlignment="1" applyProtection="1">
      <alignment horizontal="left" vertical="center" wrapText="1"/>
      <protection hidden="1"/>
    </xf>
    <xf numFmtId="49" fontId="4" fillId="33" borderId="10" xfId="0" applyNumberFormat="1" applyFont="1" applyFill="1" applyBorder="1" applyAlignment="1" applyProtection="1">
      <alignment horizontal="center" vertical="center" wrapText="1"/>
      <protection hidden="1"/>
    </xf>
    <xf numFmtId="4" fontId="89" fillId="0" borderId="0" xfId="0" applyNumberFormat="1" applyFont="1" applyAlignment="1" applyProtection="1">
      <alignment/>
      <protection hidden="1"/>
    </xf>
    <xf numFmtId="49" fontId="4" fillId="0" borderId="12" xfId="0" applyNumberFormat="1" applyFont="1" applyBorder="1" applyAlignment="1" applyProtection="1">
      <alignment horizontal="center" vertical="center" wrapText="1"/>
      <protection hidden="1"/>
    </xf>
    <xf numFmtId="49" fontId="11" fillId="0" borderId="12" xfId="0" applyNumberFormat="1" applyFont="1" applyBorder="1" applyAlignment="1" applyProtection="1">
      <alignment horizontal="left" vertical="center" wrapText="1"/>
      <protection hidden="1"/>
    </xf>
    <xf numFmtId="49" fontId="11" fillId="33" borderId="12" xfId="0" applyNumberFormat="1" applyFont="1" applyFill="1" applyBorder="1" applyAlignment="1" applyProtection="1">
      <alignment horizontal="left" vertical="center" wrapText="1"/>
      <protection hidden="1"/>
    </xf>
    <xf numFmtId="49" fontId="17" fillId="0" borderId="12" xfId="0" applyNumberFormat="1" applyFont="1" applyBorder="1" applyAlignment="1" applyProtection="1">
      <alignment horizontal="left" vertical="center" wrapText="1"/>
      <protection hidden="1"/>
    </xf>
    <xf numFmtId="49" fontId="17" fillId="0" borderId="15" xfId="0" applyNumberFormat="1" applyFont="1" applyBorder="1" applyAlignment="1" applyProtection="1">
      <alignment horizontal="left" vertical="center" wrapText="1"/>
      <protection hidden="1"/>
    </xf>
    <xf numFmtId="4" fontId="17" fillId="33" borderId="18" xfId="0" applyNumberFormat="1" applyFont="1" applyFill="1" applyBorder="1" applyAlignment="1" applyProtection="1">
      <alignment horizontal="right" vertical="center" wrapText="1"/>
      <protection hidden="1" locked="0"/>
    </xf>
    <xf numFmtId="4" fontId="88" fillId="4" borderId="18" xfId="0" applyNumberFormat="1" applyFont="1" applyFill="1" applyBorder="1" applyAlignment="1" applyProtection="1">
      <alignment horizontal="right" vertical="center" wrapText="1"/>
      <protection hidden="1"/>
    </xf>
    <xf numFmtId="4" fontId="17" fillId="4" borderId="18" xfId="0" applyNumberFormat="1" applyFont="1" applyFill="1" applyBorder="1" applyAlignment="1" applyProtection="1">
      <alignment horizontal="right" vertical="center" wrapText="1"/>
      <protection hidden="1"/>
    </xf>
    <xf numFmtId="4" fontId="17" fillId="4" borderId="14" xfId="0" applyNumberFormat="1" applyFont="1" applyFill="1" applyBorder="1" applyAlignment="1" applyProtection="1">
      <alignment horizontal="right" vertical="center" wrapText="1"/>
      <protection hidden="1"/>
    </xf>
    <xf numFmtId="4" fontId="17" fillId="4" borderId="17" xfId="0" applyNumberFormat="1" applyFont="1" applyFill="1" applyBorder="1" applyAlignment="1" applyProtection="1">
      <alignment horizontal="right" vertical="center" wrapText="1"/>
      <protection hidden="1"/>
    </xf>
    <xf numFmtId="4" fontId="17" fillId="4" borderId="10" xfId="0" applyNumberFormat="1" applyFont="1" applyFill="1" applyBorder="1" applyAlignment="1" applyProtection="1">
      <alignment horizontal="center" vertical="center" wrapText="1"/>
      <protection hidden="1"/>
    </xf>
    <xf numFmtId="4" fontId="17" fillId="4" borderId="18" xfId="0" applyNumberFormat="1" applyFont="1" applyFill="1" applyBorder="1" applyAlignment="1" applyProtection="1">
      <alignment horizontal="center" vertical="center" wrapText="1"/>
      <protection hidden="1"/>
    </xf>
    <xf numFmtId="1" fontId="6" fillId="33" borderId="10" xfId="0" applyNumberFormat="1" applyFont="1" applyFill="1" applyBorder="1" applyAlignment="1" applyProtection="1">
      <alignment horizontal="center" vertical="center" wrapText="1"/>
      <protection hidden="1" locked="0"/>
    </xf>
    <xf numFmtId="1" fontId="6" fillId="4" borderId="10" xfId="0" applyNumberFormat="1" applyFont="1" applyFill="1" applyBorder="1" applyAlignment="1" applyProtection="1">
      <alignment horizontal="center" vertical="center" wrapText="1"/>
      <protection hidden="1"/>
    </xf>
    <xf numFmtId="1" fontId="17" fillId="33" borderId="10" xfId="0" applyNumberFormat="1" applyFont="1" applyFill="1" applyBorder="1" applyAlignment="1" applyProtection="1">
      <alignment horizontal="center" vertical="center" wrapText="1"/>
      <protection hidden="1" locked="0"/>
    </xf>
    <xf numFmtId="1" fontId="17" fillId="33" borderId="18" xfId="0" applyNumberFormat="1" applyFont="1" applyFill="1" applyBorder="1" applyAlignment="1" applyProtection="1">
      <alignment horizontal="center" vertical="center" wrapText="1"/>
      <protection hidden="1" locked="0"/>
    </xf>
    <xf numFmtId="0" fontId="11" fillId="33" borderId="25" xfId="0" applyFont="1" applyFill="1" applyBorder="1" applyAlignment="1" applyProtection="1">
      <alignment horizontal="left" vertical="center" wrapText="1"/>
      <protection hidden="1" locked="0"/>
    </xf>
    <xf numFmtId="0" fontId="11" fillId="33" borderId="15" xfId="0" applyFont="1" applyFill="1" applyBorder="1" applyAlignment="1" applyProtection="1">
      <alignment horizontal="left" vertical="center" wrapText="1"/>
      <protection hidden="1" locked="0"/>
    </xf>
    <xf numFmtId="4" fontId="18" fillId="4" borderId="10" xfId="0" applyNumberFormat="1" applyFont="1" applyFill="1" applyBorder="1" applyAlignment="1" applyProtection="1">
      <alignment vertical="center" wrapText="1"/>
      <protection hidden="1"/>
    </xf>
    <xf numFmtId="4" fontId="23" fillId="4" borderId="10" xfId="0" applyNumberFormat="1" applyFont="1" applyFill="1" applyBorder="1" applyAlignment="1" applyProtection="1">
      <alignment vertical="center" wrapText="1"/>
      <protection hidden="1"/>
    </xf>
    <xf numFmtId="4" fontId="11" fillId="33" borderId="14" xfId="0" applyNumberFormat="1" applyFont="1" applyFill="1" applyBorder="1" applyAlignment="1" applyProtection="1">
      <alignment vertical="center" wrapText="1"/>
      <protection hidden="1" locked="0"/>
    </xf>
    <xf numFmtId="4" fontId="11" fillId="33" borderId="11" xfId="0" applyNumberFormat="1" applyFont="1" applyFill="1" applyBorder="1" applyAlignment="1" applyProtection="1">
      <alignment vertical="center" wrapText="1"/>
      <protection hidden="1" locked="0"/>
    </xf>
    <xf numFmtId="4" fontId="11" fillId="33" borderId="26" xfId="0" applyNumberFormat="1" applyFont="1" applyFill="1" applyBorder="1" applyAlignment="1" applyProtection="1">
      <alignment vertical="center" wrapText="1"/>
      <protection hidden="1" locked="0"/>
    </xf>
    <xf numFmtId="4" fontId="6" fillId="33" borderId="18" xfId="0" applyNumberFormat="1" applyFont="1" applyFill="1" applyBorder="1" applyAlignment="1" applyProtection="1">
      <alignment vertical="center" wrapText="1"/>
      <protection hidden="1" locked="0"/>
    </xf>
    <xf numFmtId="4" fontId="6" fillId="33" borderId="17" xfId="0" applyNumberFormat="1" applyFont="1" applyFill="1" applyBorder="1" applyAlignment="1" applyProtection="1">
      <alignment vertical="center" wrapText="1"/>
      <protection hidden="1" locked="0"/>
    </xf>
    <xf numFmtId="0" fontId="89" fillId="33" borderId="0" xfId="0" applyNumberFormat="1" applyFont="1" applyFill="1" applyAlignment="1" applyProtection="1">
      <alignment horizontal="center" vertical="center" wrapText="1"/>
      <protection hidden="1"/>
    </xf>
    <xf numFmtId="0" fontId="93" fillId="33" borderId="0" xfId="0" applyNumberFormat="1" applyFont="1" applyFill="1" applyAlignment="1" applyProtection="1">
      <alignment horizontal="center" vertical="center" wrapText="1"/>
      <protection hidden="1"/>
    </xf>
    <xf numFmtId="0" fontId="87" fillId="33" borderId="0" xfId="0" applyNumberFormat="1" applyFont="1" applyFill="1" applyAlignment="1" applyProtection="1">
      <alignment horizontal="center" vertical="center" wrapText="1"/>
      <protection hidden="1"/>
    </xf>
    <xf numFmtId="0" fontId="89" fillId="33" borderId="0" xfId="0" applyFont="1" applyFill="1" applyAlignment="1" applyProtection="1">
      <alignment horizontal="center" vertical="center" wrapText="1"/>
      <protection hidden="1"/>
    </xf>
    <xf numFmtId="0" fontId="93" fillId="33" borderId="0" xfId="0" applyFont="1" applyFill="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0" fontId="4" fillId="33" borderId="14" xfId="0" applyFont="1" applyFill="1" applyBorder="1" applyAlignment="1" applyProtection="1">
      <alignment horizontal="center" vertical="center" wrapText="1"/>
      <protection hidden="1"/>
    </xf>
    <xf numFmtId="0" fontId="87" fillId="33" borderId="0" xfId="0" applyFont="1" applyFill="1" applyAlignment="1" applyProtection="1">
      <alignment horizontal="center" vertical="center" wrapText="1"/>
      <protection hidden="1"/>
    </xf>
    <xf numFmtId="0" fontId="86" fillId="6" borderId="10" xfId="0" applyFont="1" applyFill="1" applyBorder="1" applyAlignment="1" applyProtection="1">
      <alignment horizontal="center" vertical="center" wrapText="1"/>
      <protection hidden="1" locked="0"/>
    </xf>
    <xf numFmtId="0" fontId="18" fillId="0" borderId="0" xfId="0" applyFont="1" applyAlignment="1" applyProtection="1">
      <alignment horizontal="right"/>
      <protection hidden="1"/>
    </xf>
    <xf numFmtId="0" fontId="18" fillId="0" borderId="0" xfId="0" applyFont="1" applyAlignment="1" applyProtection="1">
      <alignment/>
      <protection hidden="1" locked="0"/>
    </xf>
    <xf numFmtId="0" fontId="93" fillId="0" borderId="0" xfId="0" applyFont="1" applyAlignment="1" applyProtection="1">
      <alignment horizontal="right" vertical="center" wrapText="1"/>
      <protection hidden="1"/>
    </xf>
    <xf numFmtId="0" fontId="89" fillId="0" borderId="0" xfId="0" applyFont="1" applyAlignment="1" applyProtection="1">
      <alignment horizontal="right" vertical="center" wrapText="1"/>
      <protection hidden="1"/>
    </xf>
    <xf numFmtId="0" fontId="91" fillId="0" borderId="0" xfId="0" applyFont="1" applyAlignment="1" applyProtection="1">
      <alignment horizontal="center" vertical="center" wrapText="1"/>
      <protection hidden="1"/>
    </xf>
    <xf numFmtId="0" fontId="86" fillId="4" borderId="26" xfId="0" applyFont="1" applyFill="1" applyBorder="1" applyAlignment="1" applyProtection="1">
      <alignment horizontal="center" vertical="center" wrapText="1"/>
      <protection hidden="1"/>
    </xf>
    <xf numFmtId="0" fontId="86" fillId="33" borderId="25" xfId="0" applyFont="1" applyFill="1" applyBorder="1" applyAlignment="1" applyProtection="1">
      <alignment horizontal="center" vertical="center" wrapText="1"/>
      <protection hidden="1"/>
    </xf>
    <xf numFmtId="0" fontId="106" fillId="33" borderId="20" xfId="0" applyFont="1" applyFill="1" applyBorder="1" applyAlignment="1" applyProtection="1">
      <alignment horizontal="center" vertical="center" wrapText="1"/>
      <protection hidden="1"/>
    </xf>
    <xf numFmtId="0" fontId="106" fillId="33" borderId="27" xfId="0" applyFont="1" applyFill="1" applyBorder="1" applyAlignment="1" applyProtection="1">
      <alignment horizontal="center" vertical="center" wrapText="1"/>
      <protection hidden="1"/>
    </xf>
    <xf numFmtId="201" fontId="93" fillId="0" borderId="0" xfId="0" applyNumberFormat="1" applyFont="1" applyAlignment="1" applyProtection="1">
      <alignment horizontal="center" vertical="center" wrapText="1"/>
      <protection hidden="1"/>
    </xf>
    <xf numFmtId="0" fontId="93" fillId="0" borderId="0" xfId="0" applyFont="1" applyAlignment="1" applyProtection="1">
      <alignment vertical="center" wrapText="1"/>
      <protection hidden="1"/>
    </xf>
    <xf numFmtId="0" fontId="89" fillId="0" borderId="0" xfId="0" applyFont="1" applyAlignment="1" applyProtection="1">
      <alignment horizontal="left" vertical="center" wrapText="1"/>
      <protection hidden="1"/>
    </xf>
    <xf numFmtId="0" fontId="93" fillId="0" borderId="0" xfId="0" applyFont="1" applyAlignment="1" applyProtection="1">
      <alignment horizontal="left" vertical="center" wrapText="1"/>
      <protection hidden="1"/>
    </xf>
    <xf numFmtId="0" fontId="94" fillId="33" borderId="28" xfId="0" applyFont="1" applyFill="1" applyBorder="1" applyAlignment="1" applyProtection="1">
      <alignment horizontal="center" vertical="center" wrapText="1"/>
      <protection hidden="1" locked="0"/>
    </xf>
    <xf numFmtId="3" fontId="94" fillId="33" borderId="28" xfId="0" applyNumberFormat="1" applyFont="1" applyFill="1" applyBorder="1" applyAlignment="1" applyProtection="1">
      <alignment horizontal="center" vertical="center" wrapText="1"/>
      <protection hidden="1" locked="0"/>
    </xf>
    <xf numFmtId="0" fontId="94" fillId="33" borderId="29" xfId="0" applyFont="1" applyFill="1" applyBorder="1" applyAlignment="1" applyProtection="1">
      <alignment horizontal="center" vertical="center" wrapText="1"/>
      <protection hidden="1" locked="0"/>
    </xf>
    <xf numFmtId="3" fontId="94" fillId="33" borderId="29" xfId="0" applyNumberFormat="1" applyFont="1" applyFill="1" applyBorder="1" applyAlignment="1" applyProtection="1">
      <alignment horizontal="center" vertical="center" wrapText="1"/>
      <protection hidden="1" locked="0"/>
    </xf>
    <xf numFmtId="0" fontId="86" fillId="33" borderId="26" xfId="0" applyFont="1" applyFill="1" applyBorder="1" applyAlignment="1" applyProtection="1">
      <alignment horizontal="center" vertical="center" wrapText="1"/>
      <protection hidden="1"/>
    </xf>
    <xf numFmtId="0" fontId="106" fillId="33" borderId="30" xfId="0" applyFont="1" applyFill="1" applyBorder="1" applyAlignment="1" applyProtection="1">
      <alignment horizontal="center" vertical="center" wrapText="1"/>
      <protection hidden="1"/>
    </xf>
    <xf numFmtId="4" fontId="94" fillId="33" borderId="31" xfId="58" applyNumberFormat="1" applyFont="1" applyFill="1" applyBorder="1" applyAlignment="1" applyProtection="1">
      <alignment horizontal="right" vertical="center" wrapText="1"/>
      <protection hidden="1" locked="0"/>
    </xf>
    <xf numFmtId="0" fontId="86" fillId="4" borderId="25" xfId="0" applyFont="1" applyFill="1" applyBorder="1" applyAlignment="1" applyProtection="1">
      <alignment horizontal="center" vertical="center" wrapText="1"/>
      <protection hidden="1"/>
    </xf>
    <xf numFmtId="0" fontId="94" fillId="33" borderId="32" xfId="0" applyFont="1" applyFill="1" applyBorder="1" applyAlignment="1" applyProtection="1">
      <alignment horizontal="center" vertical="center" wrapText="1"/>
      <protection hidden="1" locked="0"/>
    </xf>
    <xf numFmtId="3" fontId="94" fillId="33" borderId="32" xfId="0" applyNumberFormat="1" applyFont="1" applyFill="1" applyBorder="1" applyAlignment="1" applyProtection="1">
      <alignment horizontal="center" vertical="center" wrapText="1"/>
      <protection hidden="1" locked="0"/>
    </xf>
    <xf numFmtId="0" fontId="93" fillId="33" borderId="20" xfId="0" applyFont="1" applyFill="1" applyBorder="1" applyAlignment="1" applyProtection="1">
      <alignment horizontal="center" vertical="center" wrapText="1"/>
      <protection hidden="1"/>
    </xf>
    <xf numFmtId="3" fontId="93" fillId="33" borderId="20" xfId="0" applyNumberFormat="1" applyFont="1" applyFill="1" applyBorder="1" applyAlignment="1" applyProtection="1">
      <alignment horizontal="center" vertical="center" wrapText="1"/>
      <protection hidden="1"/>
    </xf>
    <xf numFmtId="4" fontId="93" fillId="4" borderId="20" xfId="0" applyNumberFormat="1" applyFont="1" applyFill="1" applyBorder="1" applyAlignment="1" applyProtection="1">
      <alignment horizontal="right" vertical="center" wrapText="1"/>
      <protection hidden="1"/>
    </xf>
    <xf numFmtId="4" fontId="93" fillId="4" borderId="30" xfId="0" applyNumberFormat="1" applyFont="1" applyFill="1" applyBorder="1" applyAlignment="1" applyProtection="1">
      <alignment horizontal="right" vertical="center" wrapText="1"/>
      <protection hidden="1"/>
    </xf>
    <xf numFmtId="4" fontId="87" fillId="4" borderId="28" xfId="0" applyNumberFormat="1" applyFont="1" applyFill="1" applyBorder="1" applyAlignment="1" applyProtection="1">
      <alignment horizontal="right" vertical="center" wrapText="1"/>
      <protection hidden="1"/>
    </xf>
    <xf numFmtId="4" fontId="87" fillId="4" borderId="31" xfId="58" applyNumberFormat="1" applyFont="1" applyFill="1" applyBorder="1" applyAlignment="1" applyProtection="1">
      <alignment horizontal="right" vertical="center" wrapText="1"/>
      <protection hidden="1"/>
    </xf>
    <xf numFmtId="0" fontId="86" fillId="4" borderId="33" xfId="0" applyFont="1" applyFill="1" applyBorder="1" applyAlignment="1" applyProtection="1">
      <alignment horizontal="center" vertical="center" wrapText="1"/>
      <protection hidden="1"/>
    </xf>
    <xf numFmtId="0" fontId="106" fillId="33" borderId="34" xfId="0" applyFont="1" applyFill="1" applyBorder="1" applyAlignment="1" applyProtection="1">
      <alignment horizontal="center" vertical="center" wrapText="1"/>
      <protection hidden="1"/>
    </xf>
    <xf numFmtId="4" fontId="87" fillId="33" borderId="35" xfId="58" applyNumberFormat="1" applyFont="1" applyFill="1" applyBorder="1" applyAlignment="1" applyProtection="1">
      <alignment horizontal="right" vertical="center" wrapText="1"/>
      <protection hidden="1" locked="0"/>
    </xf>
    <xf numFmtId="0" fontId="106" fillId="33" borderId="36" xfId="0" applyFont="1" applyFill="1" applyBorder="1" applyAlignment="1" applyProtection="1">
      <alignment horizontal="center" vertical="center" wrapText="1"/>
      <protection hidden="1"/>
    </xf>
    <xf numFmtId="4" fontId="94" fillId="33" borderId="14" xfId="58" applyNumberFormat="1" applyFont="1" applyFill="1" applyBorder="1" applyAlignment="1" applyProtection="1">
      <alignment horizontal="right" vertical="center" wrapText="1"/>
      <protection hidden="1" locked="0"/>
    </xf>
    <xf numFmtId="4" fontId="94" fillId="33" borderId="37" xfId="58" applyNumberFormat="1" applyFont="1" applyFill="1" applyBorder="1" applyAlignment="1" applyProtection="1">
      <alignment horizontal="right" vertical="center" wrapText="1"/>
      <protection hidden="1" locked="0"/>
    </xf>
    <xf numFmtId="0" fontId="86" fillId="4" borderId="38" xfId="0" applyFont="1" applyFill="1" applyBorder="1" applyAlignment="1" applyProtection="1">
      <alignment horizontal="center" vertical="center" wrapText="1"/>
      <protection hidden="1"/>
    </xf>
    <xf numFmtId="4" fontId="94" fillId="33" borderId="35" xfId="58" applyNumberFormat="1" applyFont="1" applyFill="1" applyBorder="1" applyAlignment="1" applyProtection="1">
      <alignment horizontal="right" vertical="center" wrapText="1"/>
      <protection hidden="1" locked="0"/>
    </xf>
    <xf numFmtId="4" fontId="87" fillId="4" borderId="39" xfId="0" applyNumberFormat="1" applyFont="1" applyFill="1" applyBorder="1" applyAlignment="1" applyProtection="1">
      <alignment horizontal="right" vertical="center" wrapText="1"/>
      <protection hidden="1"/>
    </xf>
    <xf numFmtId="4" fontId="87" fillId="33" borderId="40" xfId="58" applyNumberFormat="1" applyFont="1" applyFill="1" applyBorder="1" applyAlignment="1" applyProtection="1">
      <alignment horizontal="right" vertical="center" wrapText="1"/>
      <protection hidden="1" locked="0"/>
    </xf>
    <xf numFmtId="4" fontId="94" fillId="33" borderId="33" xfId="58" applyNumberFormat="1" applyFont="1" applyFill="1" applyBorder="1" applyAlignment="1" applyProtection="1">
      <alignment horizontal="right" vertical="center" wrapText="1"/>
      <protection hidden="1" locked="0"/>
    </xf>
    <xf numFmtId="4" fontId="94" fillId="33" borderId="26" xfId="58" applyNumberFormat="1" applyFont="1" applyFill="1" applyBorder="1" applyAlignment="1" applyProtection="1">
      <alignment horizontal="right" vertical="center" wrapText="1"/>
      <protection hidden="1" locked="0"/>
    </xf>
    <xf numFmtId="4" fontId="87" fillId="4" borderId="41" xfId="58" applyNumberFormat="1" applyFont="1" applyFill="1" applyBorder="1" applyAlignment="1" applyProtection="1">
      <alignment horizontal="right" vertical="center" wrapText="1"/>
      <protection hidden="1"/>
    </xf>
    <xf numFmtId="4" fontId="93" fillId="4" borderId="34" xfId="0" applyNumberFormat="1" applyFont="1" applyFill="1" applyBorder="1" applyAlignment="1" applyProtection="1">
      <alignment horizontal="right" vertical="center" wrapText="1"/>
      <protection hidden="1"/>
    </xf>
    <xf numFmtId="0" fontId="86" fillId="33" borderId="33" xfId="0" applyFont="1" applyFill="1" applyBorder="1" applyAlignment="1" applyProtection="1">
      <alignment horizontal="center" vertical="center" wrapText="1"/>
      <protection hidden="1"/>
    </xf>
    <xf numFmtId="0" fontId="85" fillId="33" borderId="10" xfId="0" applyNumberFormat="1" applyFont="1" applyFill="1" applyBorder="1" applyAlignment="1" applyProtection="1">
      <alignment horizontal="center" vertical="center" wrapText="1"/>
      <protection hidden="1"/>
    </xf>
    <xf numFmtId="0" fontId="89" fillId="0" borderId="0" xfId="0" applyFont="1" applyAlignment="1" applyProtection="1">
      <alignment horizontal="right" vertical="center" wrapText="1"/>
      <protection hidden="1"/>
    </xf>
    <xf numFmtId="0" fontId="90" fillId="0" borderId="0" xfId="0" applyFont="1" applyBorder="1" applyAlignment="1" applyProtection="1">
      <alignment horizontal="center" vertical="center" wrapText="1"/>
      <protection hidden="1"/>
    </xf>
    <xf numFmtId="0" fontId="99" fillId="0" borderId="0" xfId="0" applyFont="1" applyBorder="1" applyAlignment="1" applyProtection="1">
      <alignment horizontal="center" vertical="center" wrapText="1"/>
      <protection hidden="1"/>
    </xf>
    <xf numFmtId="0" fontId="93" fillId="0" borderId="0" xfId="0" applyFont="1" applyBorder="1" applyAlignment="1" applyProtection="1">
      <alignment horizontal="right" vertical="center" wrapText="1"/>
      <protection hidden="1"/>
    </xf>
    <xf numFmtId="0" fontId="90" fillId="0" borderId="0" xfId="0" applyFont="1" applyBorder="1" applyAlignment="1" applyProtection="1">
      <alignment horizontal="right" vertical="center" wrapText="1"/>
      <protection hidden="1"/>
    </xf>
    <xf numFmtId="0" fontId="87" fillId="0" borderId="0" xfId="0" applyFont="1" applyBorder="1" applyAlignment="1" applyProtection="1">
      <alignment horizontal="right" vertical="center" wrapText="1"/>
      <protection hidden="1"/>
    </xf>
    <xf numFmtId="0" fontId="94" fillId="0" borderId="0" xfId="0" applyFont="1" applyAlignment="1" applyProtection="1">
      <alignment horizontal="right" vertical="center" wrapText="1"/>
      <protection hidden="1"/>
    </xf>
    <xf numFmtId="0" fontId="94" fillId="0" borderId="0" xfId="0" applyFont="1" applyAlignment="1" applyProtection="1">
      <alignment/>
      <protection hidden="1"/>
    </xf>
    <xf numFmtId="0" fontId="94" fillId="0" borderId="0" xfId="0" applyFont="1" applyAlignment="1" applyProtection="1">
      <alignment horizontal="right"/>
      <protection hidden="1"/>
    </xf>
    <xf numFmtId="0" fontId="93" fillId="0" borderId="0" xfId="0" applyFont="1" applyAlignment="1" applyProtection="1">
      <alignment horizontal="right"/>
      <protection hidden="1"/>
    </xf>
    <xf numFmtId="0" fontId="11" fillId="0" borderId="0" xfId="0" applyFont="1" applyAlignment="1" applyProtection="1">
      <alignment horizontal="right"/>
      <protection hidden="1"/>
    </xf>
    <xf numFmtId="0" fontId="107" fillId="0" borderId="0" xfId="0" applyFont="1" applyAlignment="1" applyProtection="1">
      <alignment horizontal="right"/>
      <protection hidden="1"/>
    </xf>
    <xf numFmtId="0" fontId="11" fillId="0" borderId="0" xfId="0" applyFont="1" applyAlignment="1" applyProtection="1">
      <alignment horizontal="right"/>
      <protection hidden="1"/>
    </xf>
    <xf numFmtId="0" fontId="86" fillId="33" borderId="19" xfId="0" applyFont="1" applyFill="1" applyBorder="1" applyAlignment="1" applyProtection="1">
      <alignment horizontal="center" vertical="center" wrapText="1"/>
      <protection hidden="1"/>
    </xf>
    <xf numFmtId="10" fontId="94" fillId="33" borderId="42" xfId="0" applyNumberFormat="1" applyFont="1" applyFill="1" applyBorder="1" applyAlignment="1" applyProtection="1">
      <alignment horizontal="right" vertical="center" wrapText="1"/>
      <protection hidden="1"/>
    </xf>
    <xf numFmtId="10" fontId="94" fillId="33" borderId="12" xfId="0" applyNumberFormat="1" applyFont="1" applyFill="1" applyBorder="1" applyAlignment="1" applyProtection="1">
      <alignment horizontal="right" vertical="center" wrapText="1"/>
      <protection hidden="1"/>
    </xf>
    <xf numFmtId="10" fontId="94" fillId="33" borderId="25" xfId="0" applyNumberFormat="1" applyFont="1" applyFill="1" applyBorder="1" applyAlignment="1" applyProtection="1">
      <alignment horizontal="right" vertical="center" wrapText="1"/>
      <protection hidden="1"/>
    </xf>
    <xf numFmtId="10" fontId="93" fillId="4" borderId="27" xfId="0" applyNumberFormat="1" applyFont="1" applyFill="1" applyBorder="1" applyAlignment="1" applyProtection="1">
      <alignment horizontal="right" vertical="center" wrapText="1"/>
      <protection hidden="1"/>
    </xf>
    <xf numFmtId="10" fontId="87" fillId="4" borderId="43" xfId="0" applyNumberFormat="1" applyFont="1" applyFill="1" applyBorder="1" applyAlignment="1" applyProtection="1">
      <alignment horizontal="right" vertical="center" wrapText="1"/>
      <protection hidden="1"/>
    </xf>
    <xf numFmtId="10" fontId="87" fillId="4" borderId="21" xfId="0" applyNumberFormat="1" applyFont="1" applyFill="1" applyBorder="1" applyAlignment="1" applyProtection="1">
      <alignment horizontal="right" vertical="center" wrapText="1"/>
      <protection hidden="1"/>
    </xf>
    <xf numFmtId="10" fontId="87" fillId="4" borderId="38" xfId="0" applyNumberFormat="1" applyFont="1" applyFill="1" applyBorder="1" applyAlignment="1" applyProtection="1">
      <alignment horizontal="right" vertical="center" wrapText="1"/>
      <protection hidden="1"/>
    </xf>
    <xf numFmtId="10" fontId="87" fillId="4" borderId="36" xfId="0" applyNumberFormat="1" applyFont="1" applyFill="1" applyBorder="1" applyAlignment="1" applyProtection="1">
      <alignment horizontal="right" vertical="center" wrapText="1"/>
      <protection hidden="1"/>
    </xf>
    <xf numFmtId="10" fontId="87" fillId="4" borderId="42" xfId="0" applyNumberFormat="1" applyFont="1" applyFill="1" applyBorder="1" applyAlignment="1" applyProtection="1">
      <alignment horizontal="right" vertical="center" wrapText="1"/>
      <protection hidden="1"/>
    </xf>
    <xf numFmtId="10" fontId="87" fillId="4" borderId="44" xfId="0" applyNumberFormat="1" applyFont="1" applyFill="1" applyBorder="1" applyAlignment="1" applyProtection="1">
      <alignment horizontal="right" vertical="center" wrapText="1"/>
      <protection hidden="1"/>
    </xf>
    <xf numFmtId="0" fontId="94" fillId="33" borderId="10" xfId="0" applyNumberFormat="1" applyFont="1" applyFill="1" applyBorder="1" applyAlignment="1" applyProtection="1">
      <alignment horizontal="center" vertical="top" wrapText="1"/>
      <protection hidden="1"/>
    </xf>
    <xf numFmtId="0" fontId="86" fillId="0" borderId="14" xfId="0" applyNumberFormat="1" applyFont="1" applyFill="1" applyBorder="1" applyAlignment="1" applyProtection="1">
      <alignment horizontal="center" vertical="center" wrapText="1"/>
      <protection hidden="1"/>
    </xf>
    <xf numFmtId="0" fontId="86" fillId="0" borderId="12" xfId="0" applyNumberFormat="1" applyFont="1" applyFill="1" applyBorder="1" applyAlignment="1" applyProtection="1">
      <alignment horizontal="center" vertical="center" wrapText="1"/>
      <protection hidden="1"/>
    </xf>
    <xf numFmtId="0" fontId="86" fillId="0" borderId="16" xfId="0" applyNumberFormat="1" applyFont="1" applyFill="1" applyBorder="1" applyAlignment="1" applyProtection="1">
      <alignment horizontal="center" vertical="center" wrapText="1"/>
      <protection hidden="1"/>
    </xf>
    <xf numFmtId="0" fontId="86" fillId="0" borderId="12" xfId="0" applyNumberFormat="1" applyFont="1" applyFill="1" applyBorder="1" applyAlignment="1" applyProtection="1">
      <alignment horizontal="center" vertical="center" wrapText="1"/>
      <protection hidden="1"/>
    </xf>
    <xf numFmtId="0" fontId="90" fillId="33" borderId="0" xfId="0" applyNumberFormat="1" applyFont="1" applyFill="1" applyAlignment="1" applyProtection="1">
      <alignment horizontal="left" vertical="center" wrapText="1"/>
      <protection hidden="1"/>
    </xf>
    <xf numFmtId="0" fontId="20" fillId="33" borderId="0" xfId="0" applyNumberFormat="1" applyFont="1" applyFill="1" applyAlignment="1" applyProtection="1">
      <alignment horizontal="left"/>
      <protection hidden="1"/>
    </xf>
    <xf numFmtId="0" fontId="94" fillId="33" borderId="0" xfId="0" applyNumberFormat="1" applyFont="1" applyFill="1" applyAlignment="1" applyProtection="1">
      <alignment horizontal="left"/>
      <protection hidden="1"/>
    </xf>
    <xf numFmtId="0" fontId="5" fillId="4" borderId="45" xfId="0" applyNumberFormat="1" applyFont="1" applyFill="1" applyBorder="1" applyAlignment="1" applyProtection="1">
      <alignment horizontal="center" vertical="center" wrapText="1"/>
      <protection hidden="1"/>
    </xf>
    <xf numFmtId="0" fontId="89" fillId="4" borderId="46" xfId="0" applyNumberFormat="1" applyFont="1" applyFill="1" applyBorder="1" applyAlignment="1" applyProtection="1">
      <alignment horizontal="center" vertical="center" wrapText="1"/>
      <protection hidden="1"/>
    </xf>
    <xf numFmtId="0" fontId="89" fillId="4" borderId="47" xfId="0" applyNumberFormat="1" applyFont="1" applyFill="1" applyBorder="1" applyAlignment="1" applyProtection="1">
      <alignment horizontal="center" vertical="center" wrapText="1"/>
      <protection hidden="1"/>
    </xf>
    <xf numFmtId="0" fontId="20" fillId="33" borderId="0" xfId="0" applyNumberFormat="1" applyFont="1" applyFill="1" applyAlignment="1" applyProtection="1">
      <alignment horizontal="left" vertical="center" wrapText="1"/>
      <protection hidden="1"/>
    </xf>
    <xf numFmtId="0" fontId="94" fillId="33" borderId="0" xfId="0" applyNumberFormat="1" applyFont="1" applyFill="1" applyAlignment="1" applyProtection="1">
      <alignment horizontal="left" vertical="center" wrapText="1"/>
      <protection hidden="1"/>
    </xf>
    <xf numFmtId="0" fontId="99" fillId="33" borderId="37" xfId="0" applyNumberFormat="1" applyFont="1" applyFill="1" applyBorder="1" applyAlignment="1" applyProtection="1">
      <alignment horizontal="center"/>
      <protection hidden="1" locked="0"/>
    </xf>
    <xf numFmtId="0" fontId="99" fillId="33" borderId="48" xfId="0" applyNumberFormat="1" applyFont="1" applyFill="1" applyBorder="1" applyAlignment="1" applyProtection="1">
      <alignment horizontal="center"/>
      <protection hidden="1" locked="0"/>
    </xf>
    <xf numFmtId="0" fontId="99" fillId="33" borderId="21" xfId="0" applyNumberFormat="1" applyFont="1" applyFill="1" applyBorder="1" applyAlignment="1" applyProtection="1">
      <alignment horizontal="center"/>
      <protection hidden="1" locked="0"/>
    </xf>
    <xf numFmtId="0" fontId="11" fillId="33" borderId="10" xfId="0" applyNumberFormat="1" applyFont="1" applyFill="1" applyBorder="1" applyAlignment="1" applyProtection="1">
      <alignment horizontal="center" vertical="top" wrapText="1"/>
      <protection hidden="1"/>
    </xf>
    <xf numFmtId="0" fontId="11" fillId="33" borderId="14" xfId="0" applyNumberFormat="1" applyFont="1" applyFill="1" applyBorder="1" applyAlignment="1" applyProtection="1">
      <alignment horizontal="center" vertical="top" wrapText="1"/>
      <protection hidden="1"/>
    </xf>
    <xf numFmtId="0" fontId="99" fillId="33" borderId="10" xfId="0" applyNumberFormat="1" applyFont="1" applyFill="1" applyBorder="1" applyAlignment="1" applyProtection="1">
      <alignment horizontal="center"/>
      <protection hidden="1" locked="0"/>
    </xf>
    <xf numFmtId="0" fontId="99" fillId="33" borderId="14" xfId="0" applyNumberFormat="1" applyFont="1" applyFill="1" applyBorder="1" applyAlignment="1" applyProtection="1">
      <alignment horizontal="center"/>
      <protection hidden="1" locked="0"/>
    </xf>
    <xf numFmtId="0" fontId="86" fillId="0" borderId="13" xfId="0" applyNumberFormat="1" applyFont="1" applyFill="1" applyBorder="1" applyAlignment="1" applyProtection="1">
      <alignment horizontal="center" vertical="center" wrapText="1"/>
      <protection hidden="1"/>
    </xf>
    <xf numFmtId="0" fontId="14" fillId="0" borderId="13" xfId="0" applyNumberFormat="1" applyFont="1" applyFill="1" applyBorder="1" applyAlignment="1" applyProtection="1">
      <alignment horizontal="center" vertical="center" wrapText="1"/>
      <protection hidden="1"/>
    </xf>
    <xf numFmtId="0" fontId="99" fillId="33" borderId="13" xfId="0" applyNumberFormat="1" applyFont="1" applyFill="1" applyBorder="1" applyAlignment="1" applyProtection="1">
      <alignment horizontal="center"/>
      <protection hidden="1" locked="0"/>
    </xf>
    <xf numFmtId="0" fontId="99" fillId="33" borderId="19" xfId="0" applyNumberFormat="1" applyFont="1" applyFill="1" applyBorder="1" applyAlignment="1" applyProtection="1">
      <alignment horizontal="center"/>
      <protection hidden="1" locked="0"/>
    </xf>
    <xf numFmtId="0" fontId="86" fillId="0" borderId="49" xfId="0" applyNumberFormat="1" applyFont="1" applyFill="1" applyBorder="1" applyAlignment="1" applyProtection="1">
      <alignment horizontal="center" vertical="center" wrapText="1"/>
      <protection hidden="1"/>
    </xf>
    <xf numFmtId="0" fontId="86" fillId="0" borderId="50" xfId="0" applyNumberFormat="1" applyFont="1" applyFill="1" applyBorder="1" applyAlignment="1" applyProtection="1">
      <alignment horizontal="center" vertical="center" wrapText="1"/>
      <protection hidden="1"/>
    </xf>
    <xf numFmtId="0" fontId="89" fillId="33" borderId="0" xfId="0" applyNumberFormat="1" applyFont="1" applyFill="1" applyAlignment="1" applyProtection="1">
      <alignment horizontal="center" vertical="center" wrapText="1"/>
      <protection hidden="1"/>
    </xf>
    <xf numFmtId="0" fontId="94" fillId="33" borderId="10" xfId="0" applyNumberFormat="1" applyFont="1" applyFill="1" applyBorder="1" applyAlignment="1" applyProtection="1">
      <alignment horizontal="center" vertical="center" wrapText="1"/>
      <protection hidden="1"/>
    </xf>
    <xf numFmtId="0" fontId="94" fillId="33" borderId="14" xfId="0" applyNumberFormat="1" applyFont="1" applyFill="1" applyBorder="1" applyAlignment="1" applyProtection="1">
      <alignment horizontal="center" vertical="center" wrapText="1"/>
      <protection hidden="1"/>
    </xf>
    <xf numFmtId="0" fontId="14" fillId="0" borderId="11" xfId="0" applyNumberFormat="1" applyFont="1" applyFill="1" applyBorder="1" applyAlignment="1" applyProtection="1">
      <alignment horizontal="center" vertical="center" wrapText="1"/>
      <protection hidden="1"/>
    </xf>
    <xf numFmtId="0" fontId="14" fillId="0" borderId="51" xfId="0" applyNumberFormat="1" applyFont="1" applyFill="1" applyBorder="1" applyAlignment="1" applyProtection="1">
      <alignment horizontal="center" vertical="center" wrapText="1"/>
      <protection hidden="1"/>
    </xf>
    <xf numFmtId="0" fontId="14" fillId="33" borderId="52" xfId="0" applyNumberFormat="1" applyFont="1" applyFill="1" applyBorder="1" applyAlignment="1" applyProtection="1">
      <alignment horizontal="center" vertical="center" wrapText="1"/>
      <protection hidden="1"/>
    </xf>
    <xf numFmtId="0" fontId="14" fillId="33" borderId="51" xfId="0" applyNumberFormat="1" applyFont="1" applyFill="1" applyBorder="1" applyAlignment="1" applyProtection="1">
      <alignment horizontal="center" vertical="center" wrapText="1"/>
      <protection hidden="1"/>
    </xf>
    <xf numFmtId="0" fontId="87" fillId="33" borderId="0" xfId="0" applyNumberFormat="1" applyFont="1" applyFill="1" applyAlignment="1" applyProtection="1">
      <alignment horizontal="center" vertical="center" wrapText="1"/>
      <protection hidden="1"/>
    </xf>
    <xf numFmtId="0" fontId="99" fillId="33" borderId="0" xfId="0" applyNumberFormat="1" applyFont="1" applyFill="1" applyAlignment="1" applyProtection="1">
      <alignment horizontal="left" vertical="center" wrapText="1"/>
      <protection hidden="1"/>
    </xf>
    <xf numFmtId="0" fontId="87" fillId="33" borderId="0" xfId="0" applyNumberFormat="1" applyFont="1" applyFill="1" applyAlignment="1" applyProtection="1">
      <alignment horizontal="left"/>
      <protection hidden="1"/>
    </xf>
    <xf numFmtId="0" fontId="4" fillId="33" borderId="53" xfId="0" applyNumberFormat="1" applyFont="1" applyFill="1" applyBorder="1" applyAlignment="1" applyProtection="1">
      <alignment horizontal="center" vertical="center" wrapText="1"/>
      <protection hidden="1"/>
    </xf>
    <xf numFmtId="0" fontId="4" fillId="33" borderId="44" xfId="0" applyNumberFormat="1" applyFont="1" applyFill="1" applyBorder="1" applyAlignment="1" applyProtection="1">
      <alignment horizontal="center" vertical="center" wrapText="1"/>
      <protection hidden="1"/>
    </xf>
    <xf numFmtId="0" fontId="4" fillId="33" borderId="42" xfId="0" applyNumberFormat="1" applyFont="1" applyFill="1" applyBorder="1" applyAlignment="1" applyProtection="1">
      <alignment horizontal="center" vertical="center" wrapText="1"/>
      <protection hidden="1"/>
    </xf>
    <xf numFmtId="0" fontId="94" fillId="33" borderId="37" xfId="0" applyNumberFormat="1" applyFont="1" applyFill="1" applyBorder="1" applyAlignment="1" applyProtection="1">
      <alignment horizontal="center" vertical="top" wrapText="1"/>
      <protection hidden="1"/>
    </xf>
    <xf numFmtId="0" fontId="94" fillId="33" borderId="48" xfId="0" applyNumberFormat="1" applyFont="1" applyFill="1" applyBorder="1" applyAlignment="1" applyProtection="1">
      <alignment horizontal="center" vertical="top" wrapText="1"/>
      <protection hidden="1"/>
    </xf>
    <xf numFmtId="0" fontId="94" fillId="33" borderId="22" xfId="0" applyNumberFormat="1" applyFont="1" applyFill="1" applyBorder="1" applyAlignment="1" applyProtection="1">
      <alignment horizontal="center" vertical="top" wrapText="1"/>
      <protection hidden="1"/>
    </xf>
    <xf numFmtId="0" fontId="14" fillId="0" borderId="52" xfId="0" applyNumberFormat="1" applyFont="1" applyFill="1" applyBorder="1" applyAlignment="1" applyProtection="1">
      <alignment horizontal="center" vertical="center" wrapText="1"/>
      <protection hidden="1"/>
    </xf>
    <xf numFmtId="0" fontId="14" fillId="0" borderId="54" xfId="0" applyNumberFormat="1" applyFont="1" applyFill="1" applyBorder="1" applyAlignment="1" applyProtection="1">
      <alignment horizontal="center" vertical="center" wrapText="1"/>
      <protection hidden="1"/>
    </xf>
    <xf numFmtId="0" fontId="4" fillId="0" borderId="52" xfId="0" applyNumberFormat="1" applyFont="1" applyFill="1" applyBorder="1" applyAlignment="1" applyProtection="1">
      <alignment horizontal="center" vertical="center" wrapText="1"/>
      <protection hidden="1"/>
    </xf>
    <xf numFmtId="0" fontId="4" fillId="0" borderId="54" xfId="0" applyNumberFormat="1" applyFont="1" applyFill="1" applyBorder="1" applyAlignment="1" applyProtection="1">
      <alignment horizontal="center" vertical="center" wrapText="1"/>
      <protection hidden="1"/>
    </xf>
    <xf numFmtId="0" fontId="4" fillId="0" borderId="51" xfId="0" applyNumberFormat="1" applyFont="1" applyFill="1" applyBorder="1" applyAlignment="1" applyProtection="1">
      <alignment horizontal="center" vertical="center" wrapText="1"/>
      <protection hidden="1"/>
    </xf>
    <xf numFmtId="0" fontId="15" fillId="33" borderId="0" xfId="0" applyNumberFormat="1" applyFont="1" applyFill="1" applyAlignment="1" applyProtection="1">
      <alignment horizontal="right"/>
      <protection hidden="1"/>
    </xf>
    <xf numFmtId="0" fontId="4" fillId="0" borderId="13" xfId="0" applyNumberFormat="1" applyFont="1" applyFill="1" applyBorder="1" applyAlignment="1" applyProtection="1">
      <alignment horizontal="center" vertical="center" wrapText="1"/>
      <protection hidden="1"/>
    </xf>
    <xf numFmtId="0" fontId="86" fillId="33" borderId="0" xfId="0" applyNumberFormat="1" applyFont="1" applyFill="1" applyAlignment="1" applyProtection="1">
      <alignment horizontal="center" vertical="center" wrapText="1"/>
      <protection hidden="1"/>
    </xf>
    <xf numFmtId="0" fontId="94" fillId="33" borderId="37" xfId="0" applyNumberFormat="1" applyFont="1" applyFill="1" applyBorder="1" applyAlignment="1" applyProtection="1">
      <alignment horizontal="center" vertical="center" wrapText="1"/>
      <protection hidden="1"/>
    </xf>
    <xf numFmtId="0" fontId="94" fillId="33" borderId="48" xfId="0" applyNumberFormat="1" applyFont="1" applyFill="1" applyBorder="1" applyAlignment="1" applyProtection="1">
      <alignment horizontal="center" vertical="center" wrapText="1"/>
      <protection hidden="1"/>
    </xf>
    <xf numFmtId="0" fontId="94" fillId="33" borderId="22" xfId="0" applyNumberFormat="1" applyFont="1" applyFill="1" applyBorder="1" applyAlignment="1" applyProtection="1">
      <alignment horizontal="center" vertical="center" wrapText="1"/>
      <protection hidden="1"/>
    </xf>
    <xf numFmtId="0" fontId="86" fillId="0" borderId="19" xfId="0" applyNumberFormat="1" applyFont="1" applyFill="1" applyBorder="1" applyAlignment="1" applyProtection="1">
      <alignment horizontal="center" vertical="center" wrapText="1"/>
      <protection hidden="1"/>
    </xf>
    <xf numFmtId="0" fontId="99" fillId="33" borderId="18" xfId="0" applyNumberFormat="1" applyFont="1" applyFill="1" applyBorder="1" applyAlignment="1" applyProtection="1">
      <alignment horizontal="center"/>
      <protection hidden="1" locked="0"/>
    </xf>
    <xf numFmtId="0" fontId="99" fillId="33" borderId="17" xfId="0" applyNumberFormat="1" applyFont="1" applyFill="1" applyBorder="1" applyAlignment="1" applyProtection="1">
      <alignment horizontal="center"/>
      <protection hidden="1" locked="0"/>
    </xf>
    <xf numFmtId="4" fontId="88" fillId="33" borderId="37" xfId="0" applyNumberFormat="1" applyFont="1" applyFill="1" applyBorder="1" applyAlignment="1" applyProtection="1">
      <alignment horizontal="right" vertical="center" wrapText="1"/>
      <protection hidden="1"/>
    </xf>
    <xf numFmtId="4" fontId="88" fillId="33" borderId="48" xfId="0" applyNumberFormat="1" applyFont="1" applyFill="1" applyBorder="1" applyAlignment="1" applyProtection="1">
      <alignment horizontal="right" vertical="center" wrapText="1"/>
      <protection hidden="1"/>
    </xf>
    <xf numFmtId="4" fontId="88" fillId="33" borderId="22" xfId="0" applyNumberFormat="1" applyFont="1" applyFill="1" applyBorder="1" applyAlignment="1" applyProtection="1">
      <alignment horizontal="right" vertical="center" wrapText="1"/>
      <protection hidden="1"/>
    </xf>
    <xf numFmtId="0" fontId="86" fillId="0" borderId="55" xfId="0" applyNumberFormat="1" applyFont="1" applyFill="1" applyBorder="1" applyAlignment="1" applyProtection="1">
      <alignment horizontal="center" vertical="center" wrapText="1"/>
      <protection hidden="1"/>
    </xf>
    <xf numFmtId="0" fontId="86" fillId="0" borderId="31" xfId="0" applyNumberFormat="1" applyFont="1" applyFill="1" applyBorder="1" applyAlignment="1" applyProtection="1">
      <alignment horizontal="center" vertical="center" wrapText="1"/>
      <protection hidden="1"/>
    </xf>
    <xf numFmtId="0" fontId="92" fillId="33" borderId="0" xfId="0" applyNumberFormat="1" applyFont="1" applyFill="1" applyAlignment="1" applyProtection="1">
      <alignment horizontal="center" vertical="center" wrapText="1"/>
      <protection hidden="1"/>
    </xf>
    <xf numFmtId="0" fontId="86" fillId="0" borderId="14" xfId="0" applyNumberFormat="1" applyFont="1" applyFill="1" applyBorder="1" applyAlignment="1" applyProtection="1">
      <alignment horizontal="center" vertical="center" wrapText="1"/>
      <protection hidden="1"/>
    </xf>
    <xf numFmtId="0" fontId="93" fillId="33" borderId="0" xfId="0" applyNumberFormat="1" applyFont="1" applyFill="1" applyAlignment="1" applyProtection="1">
      <alignment horizontal="center" vertical="center" wrapText="1"/>
      <protection hidden="1"/>
    </xf>
    <xf numFmtId="0" fontId="94" fillId="33" borderId="10" xfId="0" applyNumberFormat="1" applyFont="1" applyFill="1" applyBorder="1" applyAlignment="1" applyProtection="1">
      <alignment horizontal="center" vertical="top" wrapText="1"/>
      <protection hidden="1"/>
    </xf>
    <xf numFmtId="0" fontId="94" fillId="33" borderId="14" xfId="0" applyNumberFormat="1" applyFont="1" applyFill="1" applyBorder="1" applyAlignment="1" applyProtection="1">
      <alignment horizontal="center" vertical="top" wrapText="1"/>
      <protection hidden="1"/>
    </xf>
    <xf numFmtId="0" fontId="4" fillId="0" borderId="55" xfId="0" applyNumberFormat="1" applyFont="1" applyFill="1" applyBorder="1" applyAlignment="1" applyProtection="1">
      <alignment horizontal="center" vertical="center" wrapText="1"/>
      <protection hidden="1"/>
    </xf>
    <xf numFmtId="0" fontId="4" fillId="0" borderId="41" xfId="0" applyNumberFormat="1" applyFont="1" applyFill="1" applyBorder="1" applyAlignment="1" applyProtection="1">
      <alignment horizontal="center" vertical="center" wrapText="1"/>
      <protection hidden="1"/>
    </xf>
    <xf numFmtId="0" fontId="4" fillId="0" borderId="31" xfId="0" applyNumberFormat="1" applyFont="1" applyFill="1" applyBorder="1" applyAlignment="1" applyProtection="1">
      <alignment horizontal="center" vertical="center" wrapText="1"/>
      <protection hidden="1"/>
    </xf>
    <xf numFmtId="0" fontId="89" fillId="33" borderId="0" xfId="0" applyNumberFormat="1" applyFont="1" applyFill="1" applyAlignment="1" applyProtection="1">
      <alignment horizontal="right"/>
      <protection hidden="1"/>
    </xf>
    <xf numFmtId="0" fontId="99" fillId="33" borderId="0" xfId="0" applyFont="1" applyFill="1" applyAlignment="1" applyProtection="1">
      <alignment horizontal="left" vertical="center" wrapText="1"/>
      <protection hidden="1"/>
    </xf>
    <xf numFmtId="0" fontId="90" fillId="33" borderId="0" xfId="0" applyFont="1" applyFill="1" applyAlignment="1" applyProtection="1">
      <alignment horizontal="left" vertical="center" wrapText="1"/>
      <protection hidden="1"/>
    </xf>
    <xf numFmtId="0" fontId="20" fillId="33" borderId="0" xfId="0" applyFont="1" applyFill="1" applyAlignment="1" applyProtection="1">
      <alignment horizontal="left" vertical="center" wrapText="1"/>
      <protection hidden="1"/>
    </xf>
    <xf numFmtId="0" fontId="94" fillId="33" borderId="0" xfId="0" applyFont="1" applyFill="1" applyAlignment="1" applyProtection="1">
      <alignment horizontal="left" vertical="center" wrapText="1"/>
      <protection hidden="1"/>
    </xf>
    <xf numFmtId="0" fontId="20" fillId="33" borderId="0" xfId="0" applyFont="1" applyFill="1" applyAlignment="1" applyProtection="1">
      <alignment horizontal="left"/>
      <protection hidden="1"/>
    </xf>
    <xf numFmtId="0" fontId="99" fillId="33" borderId="37" xfId="0" applyFont="1" applyFill="1" applyBorder="1" applyAlignment="1" applyProtection="1">
      <alignment horizontal="center"/>
      <protection hidden="1" locked="0"/>
    </xf>
    <xf numFmtId="0" fontId="99" fillId="33" borderId="48" xfId="0" applyFont="1" applyFill="1" applyBorder="1" applyAlignment="1" applyProtection="1">
      <alignment horizontal="center"/>
      <protection hidden="1" locked="0"/>
    </xf>
    <xf numFmtId="0" fontId="99" fillId="33" borderId="21" xfId="0" applyFont="1" applyFill="1" applyBorder="1" applyAlignment="1" applyProtection="1">
      <alignment horizontal="center"/>
      <protection hidden="1" locked="0"/>
    </xf>
    <xf numFmtId="0" fontId="94" fillId="33" borderId="0" xfId="0" applyFont="1" applyFill="1" applyAlignment="1" applyProtection="1">
      <alignment horizontal="left"/>
      <protection hidden="1"/>
    </xf>
    <xf numFmtId="0" fontId="93" fillId="33" borderId="0" xfId="0" applyFont="1" applyFill="1" applyAlignment="1" applyProtection="1">
      <alignment horizontal="center" vertical="center" wrapText="1"/>
      <protection hidden="1"/>
    </xf>
    <xf numFmtId="4" fontId="11" fillId="33" borderId="10" xfId="0" applyNumberFormat="1" applyFont="1" applyFill="1" applyBorder="1" applyAlignment="1" applyProtection="1">
      <alignment horizontal="center" vertical="top" wrapText="1"/>
      <protection hidden="1"/>
    </xf>
    <xf numFmtId="4" fontId="11" fillId="33" borderId="14" xfId="0" applyNumberFormat="1" applyFont="1" applyFill="1" applyBorder="1" applyAlignment="1" applyProtection="1">
      <alignment horizontal="center" vertical="top" wrapText="1"/>
      <protection hidden="1"/>
    </xf>
    <xf numFmtId="0" fontId="4" fillId="33" borderId="13" xfId="0" applyFont="1" applyFill="1" applyBorder="1" applyAlignment="1" applyProtection="1">
      <alignment horizontal="center" vertical="center" wrapText="1"/>
      <protection hidden="1"/>
    </xf>
    <xf numFmtId="0" fontId="14" fillId="33" borderId="13" xfId="0" applyFont="1" applyFill="1" applyBorder="1" applyAlignment="1" applyProtection="1">
      <alignment horizontal="center" vertical="center" wrapText="1"/>
      <protection hidden="1"/>
    </xf>
    <xf numFmtId="0" fontId="14" fillId="33" borderId="10" xfId="0" applyFont="1" applyFill="1" applyBorder="1" applyAlignment="1" applyProtection="1">
      <alignment horizontal="center" vertical="center" wrapText="1"/>
      <protection hidden="1"/>
    </xf>
    <xf numFmtId="0" fontId="87" fillId="33" borderId="0" xfId="0" applyFont="1" applyFill="1" applyAlignment="1" applyProtection="1">
      <alignment horizontal="center" vertical="center" wrapText="1"/>
      <protection hidden="1"/>
    </xf>
    <xf numFmtId="0" fontId="4" fillId="33" borderId="52" xfId="0" applyFont="1" applyFill="1" applyBorder="1" applyAlignment="1" applyProtection="1">
      <alignment horizontal="center" vertical="center" wrapText="1"/>
      <protection hidden="1"/>
    </xf>
    <xf numFmtId="0" fontId="4" fillId="33" borderId="54" xfId="0" applyFont="1" applyFill="1" applyBorder="1" applyAlignment="1" applyProtection="1">
      <alignment horizontal="center" vertical="center" wrapText="1"/>
      <protection hidden="1"/>
    </xf>
    <xf numFmtId="0" fontId="4" fillId="33" borderId="51" xfId="0" applyFont="1" applyFill="1" applyBorder="1" applyAlignment="1" applyProtection="1">
      <alignment horizontal="center" vertical="center" wrapText="1"/>
      <protection hidden="1"/>
    </xf>
    <xf numFmtId="0" fontId="14" fillId="33" borderId="11" xfId="0" applyFont="1" applyFill="1" applyBorder="1" applyAlignment="1" applyProtection="1">
      <alignment horizontal="center" vertical="center" wrapText="1"/>
      <protection hidden="1"/>
    </xf>
    <xf numFmtId="0" fontId="14" fillId="33" borderId="51" xfId="0" applyFont="1" applyFill="1" applyBorder="1" applyAlignment="1" applyProtection="1">
      <alignment horizontal="center" vertical="center" wrapText="1"/>
      <protection hidden="1"/>
    </xf>
    <xf numFmtId="0" fontId="4" fillId="33" borderId="55" xfId="0" applyFont="1" applyFill="1" applyBorder="1" applyAlignment="1" applyProtection="1">
      <alignment horizontal="center" vertical="center" wrapText="1"/>
      <protection hidden="1"/>
    </xf>
    <xf numFmtId="0" fontId="4" fillId="33" borderId="41" xfId="0" applyFont="1" applyFill="1" applyBorder="1" applyAlignment="1" applyProtection="1">
      <alignment horizontal="center" vertical="center" wrapText="1"/>
      <protection hidden="1"/>
    </xf>
    <xf numFmtId="0" fontId="4" fillId="33" borderId="31" xfId="0" applyFont="1" applyFill="1" applyBorder="1" applyAlignment="1" applyProtection="1">
      <alignment horizontal="center" vertical="center" wrapText="1"/>
      <protection hidden="1"/>
    </xf>
    <xf numFmtId="0" fontId="89" fillId="33" borderId="0" xfId="0" applyFont="1" applyFill="1" applyAlignment="1" applyProtection="1">
      <alignment horizontal="right"/>
      <protection hidden="1"/>
    </xf>
    <xf numFmtId="0" fontId="11" fillId="33" borderId="0" xfId="0" applyNumberFormat="1" applyFont="1" applyFill="1" applyAlignment="1" applyProtection="1">
      <alignment horizontal="right"/>
      <protection hidden="1"/>
    </xf>
    <xf numFmtId="0" fontId="86" fillId="33" borderId="16" xfId="0" applyFont="1" applyFill="1" applyBorder="1" applyAlignment="1" applyProtection="1">
      <alignment horizontal="center" vertical="center" wrapText="1"/>
      <protection hidden="1"/>
    </xf>
    <xf numFmtId="0" fontId="86" fillId="33" borderId="12" xfId="0" applyFont="1" applyFill="1" applyBorder="1" applyAlignment="1" applyProtection="1">
      <alignment horizontal="center" vertical="center" wrapText="1"/>
      <protection hidden="1"/>
    </xf>
    <xf numFmtId="0" fontId="86" fillId="33" borderId="13" xfId="0" applyFont="1" applyFill="1" applyBorder="1" applyAlignment="1" applyProtection="1">
      <alignment horizontal="center" vertical="center" wrapText="1"/>
      <protection hidden="1"/>
    </xf>
    <xf numFmtId="0" fontId="86" fillId="33" borderId="19" xfId="0" applyFont="1" applyFill="1" applyBorder="1" applyAlignment="1" applyProtection="1">
      <alignment horizontal="center" vertical="center" wrapText="1"/>
      <protection hidden="1"/>
    </xf>
    <xf numFmtId="0" fontId="89" fillId="33" borderId="0" xfId="0" applyFont="1" applyFill="1" applyAlignment="1" applyProtection="1">
      <alignment horizontal="center" vertical="center" wrapText="1"/>
      <protection hidden="1"/>
    </xf>
    <xf numFmtId="0" fontId="99" fillId="33" borderId="13" xfId="0" applyFont="1" applyFill="1" applyBorder="1" applyAlignment="1" applyProtection="1">
      <alignment horizontal="center"/>
      <protection hidden="1" locked="0"/>
    </xf>
    <xf numFmtId="0" fontId="99" fillId="33" borderId="19" xfId="0" applyFont="1" applyFill="1" applyBorder="1" applyAlignment="1" applyProtection="1">
      <alignment horizontal="center"/>
      <protection hidden="1" locked="0"/>
    </xf>
    <xf numFmtId="0" fontId="99" fillId="33" borderId="18" xfId="0" applyFont="1" applyFill="1" applyBorder="1" applyAlignment="1" applyProtection="1">
      <alignment horizontal="center"/>
      <protection hidden="1" locked="0"/>
    </xf>
    <xf numFmtId="0" fontId="99" fillId="33" borderId="17" xfId="0" applyFont="1" applyFill="1" applyBorder="1" applyAlignment="1" applyProtection="1">
      <alignment horizontal="center"/>
      <protection hidden="1" locked="0"/>
    </xf>
    <xf numFmtId="0" fontId="4" fillId="33" borderId="53" xfId="0" applyFont="1" applyFill="1" applyBorder="1" applyAlignment="1" applyProtection="1">
      <alignment horizontal="center" vertical="center" wrapText="1"/>
      <protection hidden="1"/>
    </xf>
    <xf numFmtId="0" fontId="4" fillId="33" borderId="44" xfId="0" applyFont="1" applyFill="1" applyBorder="1" applyAlignment="1" applyProtection="1">
      <alignment horizontal="center" vertical="center" wrapText="1"/>
      <protection hidden="1"/>
    </xf>
    <xf numFmtId="0" fontId="4" fillId="33" borderId="42" xfId="0" applyFont="1" applyFill="1" applyBorder="1" applyAlignment="1" applyProtection="1">
      <alignment horizontal="center" vertical="center" wrapText="1"/>
      <protection hidden="1"/>
    </xf>
    <xf numFmtId="0" fontId="14" fillId="33" borderId="52" xfId="0" applyFont="1" applyFill="1" applyBorder="1" applyAlignment="1" applyProtection="1">
      <alignment horizontal="center" vertical="center" wrapText="1"/>
      <protection hidden="1"/>
    </xf>
    <xf numFmtId="0" fontId="14" fillId="33" borderId="54" xfId="0" applyFont="1" applyFill="1" applyBorder="1" applyAlignment="1" applyProtection="1">
      <alignment horizontal="center" vertical="center" wrapText="1"/>
      <protection hidden="1"/>
    </xf>
    <xf numFmtId="4" fontId="94" fillId="33" borderId="10" xfId="0" applyNumberFormat="1" applyFont="1" applyFill="1" applyBorder="1" applyAlignment="1" applyProtection="1">
      <alignment horizontal="center" vertical="center" wrapText="1"/>
      <protection hidden="1"/>
    </xf>
    <xf numFmtId="4" fontId="94" fillId="33" borderId="14" xfId="0" applyNumberFormat="1" applyFont="1" applyFill="1" applyBorder="1" applyAlignment="1" applyProtection="1">
      <alignment horizontal="center" vertical="center" wrapText="1"/>
      <protection hidden="1"/>
    </xf>
    <xf numFmtId="0" fontId="92" fillId="33" borderId="0" xfId="0" applyFont="1" applyFill="1" applyAlignment="1" applyProtection="1">
      <alignment horizontal="center" vertical="center" wrapText="1"/>
      <protection hidden="1"/>
    </xf>
    <xf numFmtId="0" fontId="11" fillId="33" borderId="0" xfId="0" applyFont="1" applyFill="1" applyAlignment="1" applyProtection="1">
      <alignment horizontal="right"/>
      <protection hidden="1"/>
    </xf>
    <xf numFmtId="4" fontId="94" fillId="33" borderId="10" xfId="0" applyNumberFormat="1" applyFont="1" applyFill="1" applyBorder="1" applyAlignment="1" applyProtection="1">
      <alignment horizontal="center" vertical="top" wrapText="1"/>
      <protection hidden="1"/>
    </xf>
    <xf numFmtId="4" fontId="94" fillId="33" borderId="14" xfId="0" applyNumberFormat="1" applyFont="1" applyFill="1" applyBorder="1" applyAlignment="1" applyProtection="1">
      <alignment horizontal="center" vertical="top" wrapText="1"/>
      <protection hidden="1"/>
    </xf>
    <xf numFmtId="0" fontId="94" fillId="33" borderId="10" xfId="0" applyFont="1" applyFill="1" applyBorder="1" applyAlignment="1" applyProtection="1">
      <alignment horizontal="center" vertical="top" wrapText="1"/>
      <protection hidden="1"/>
    </xf>
    <xf numFmtId="0" fontId="94" fillId="33" borderId="14" xfId="0" applyFont="1" applyFill="1" applyBorder="1" applyAlignment="1" applyProtection="1">
      <alignment horizontal="center" vertical="top" wrapText="1"/>
      <protection hidden="1"/>
    </xf>
    <xf numFmtId="0" fontId="99" fillId="33" borderId="10" xfId="0" applyFont="1" applyFill="1" applyBorder="1" applyAlignment="1" applyProtection="1">
      <alignment horizontal="center"/>
      <protection hidden="1" locked="0"/>
    </xf>
    <xf numFmtId="0" fontId="99" fillId="33" borderId="14" xfId="0" applyFont="1" applyFill="1" applyBorder="1" applyAlignment="1" applyProtection="1">
      <alignment horizontal="center"/>
      <protection hidden="1" locked="0"/>
    </xf>
    <xf numFmtId="0" fontId="86" fillId="33" borderId="14" xfId="0" applyFont="1" applyFill="1" applyBorder="1" applyAlignment="1" applyProtection="1">
      <alignment horizontal="center" vertical="center" wrapText="1"/>
      <protection hidden="1"/>
    </xf>
    <xf numFmtId="4" fontId="88" fillId="33" borderId="10" xfId="0" applyNumberFormat="1" applyFont="1" applyFill="1" applyBorder="1" applyAlignment="1" applyProtection="1">
      <alignment horizontal="right" vertical="center" wrapText="1"/>
      <protection hidden="1"/>
    </xf>
    <xf numFmtId="4" fontId="88" fillId="33" borderId="14" xfId="0" applyNumberFormat="1" applyFont="1" applyFill="1" applyBorder="1" applyAlignment="1" applyProtection="1">
      <alignment horizontal="right" vertical="center" wrapText="1"/>
      <protection hidden="1"/>
    </xf>
    <xf numFmtId="0" fontId="2" fillId="4" borderId="45" xfId="0" applyFont="1" applyFill="1" applyBorder="1" applyAlignment="1" applyProtection="1">
      <alignment horizontal="center" vertical="center" wrapText="1"/>
      <protection hidden="1"/>
    </xf>
    <xf numFmtId="0" fontId="89" fillId="4" borderId="46" xfId="0" applyFont="1" applyFill="1" applyBorder="1" applyAlignment="1" applyProtection="1">
      <alignment horizontal="center" vertical="center" wrapText="1"/>
      <protection hidden="1"/>
    </xf>
    <xf numFmtId="0" fontId="89" fillId="4" borderId="47" xfId="0" applyFont="1" applyFill="1" applyBorder="1" applyAlignment="1" applyProtection="1">
      <alignment horizontal="center" vertical="center" wrapText="1"/>
      <protection hidden="1"/>
    </xf>
    <xf numFmtId="0" fontId="86" fillId="33" borderId="0" xfId="0" applyFont="1" applyFill="1" applyAlignment="1" applyProtection="1">
      <alignment horizontal="left"/>
      <protection hidden="1"/>
    </xf>
    <xf numFmtId="0" fontId="4" fillId="33" borderId="10"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wrapText="1"/>
      <protection hidden="1"/>
    </xf>
    <xf numFmtId="0" fontId="4" fillId="33" borderId="14" xfId="0" applyFont="1" applyFill="1" applyBorder="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0" fontId="86" fillId="33" borderId="10" xfId="0" applyFont="1" applyFill="1" applyBorder="1" applyAlignment="1" applyProtection="1">
      <alignment horizontal="center" vertical="center" wrapText="1"/>
      <protection hidden="1"/>
    </xf>
    <xf numFmtId="0" fontId="18" fillId="33" borderId="37" xfId="0" applyFont="1" applyFill="1" applyBorder="1" applyAlignment="1" applyProtection="1">
      <alignment horizontal="center"/>
      <protection hidden="1" locked="0"/>
    </xf>
    <xf numFmtId="0" fontId="18" fillId="33" borderId="48" xfId="0" applyFont="1" applyFill="1" applyBorder="1" applyAlignment="1" applyProtection="1">
      <alignment horizontal="center"/>
      <protection hidden="1" locked="0"/>
    </xf>
    <xf numFmtId="0" fontId="18" fillId="33" borderId="21" xfId="0" applyFont="1" applyFill="1" applyBorder="1" applyAlignment="1" applyProtection="1">
      <alignment horizontal="center"/>
      <protection hidden="1" locked="0"/>
    </xf>
    <xf numFmtId="0" fontId="11" fillId="33" borderId="0" xfId="0" applyFont="1" applyFill="1" applyAlignment="1" applyProtection="1">
      <alignment horizontal="left" vertical="center" wrapText="1"/>
      <protection hidden="1"/>
    </xf>
    <xf numFmtId="0" fontId="11" fillId="33" borderId="0" xfId="0" applyFont="1" applyFill="1" applyAlignment="1" applyProtection="1">
      <alignment vertical="center" wrapText="1"/>
      <protection hidden="1"/>
    </xf>
    <xf numFmtId="0" fontId="3" fillId="33" borderId="0" xfId="0" applyFont="1" applyFill="1" applyAlignment="1" applyProtection="1">
      <alignment horizontal="left" vertical="center" wrapText="1"/>
      <protection hidden="1"/>
    </xf>
    <xf numFmtId="0" fontId="4" fillId="33" borderId="0" xfId="0" applyFont="1" applyFill="1" applyAlignment="1" applyProtection="1">
      <alignment horizontal="left"/>
      <protection hidden="1"/>
    </xf>
    <xf numFmtId="4" fontId="0" fillId="0" borderId="10" xfId="0" applyNumberFormat="1" applyBorder="1" applyAlignment="1" applyProtection="1">
      <alignment horizontal="right" vertical="center" wrapText="1"/>
      <protection hidden="1"/>
    </xf>
    <xf numFmtId="4" fontId="0" fillId="0" borderId="14" xfId="0" applyNumberFormat="1" applyBorder="1" applyAlignment="1" applyProtection="1">
      <alignment horizontal="right" vertical="center" wrapText="1"/>
      <protection hidden="1"/>
    </xf>
    <xf numFmtId="0" fontId="93" fillId="0" borderId="19" xfId="0" applyFont="1" applyBorder="1" applyAlignment="1" applyProtection="1">
      <alignment horizontal="center" vertical="center" wrapText="1"/>
      <protection hidden="1"/>
    </xf>
    <xf numFmtId="0" fontId="93" fillId="0" borderId="14" xfId="0" applyFont="1" applyBorder="1" applyAlignment="1" applyProtection="1">
      <alignment horizontal="center" vertical="center" wrapText="1"/>
      <protection hidden="1"/>
    </xf>
    <xf numFmtId="0" fontId="87" fillId="33" borderId="18" xfId="0" applyFont="1" applyFill="1" applyBorder="1" applyAlignment="1" applyProtection="1">
      <alignment horizontal="center" vertical="center" wrapText="1"/>
      <protection hidden="1" locked="0"/>
    </xf>
    <xf numFmtId="0" fontId="87" fillId="33" borderId="17" xfId="0" applyFont="1" applyFill="1" applyBorder="1" applyAlignment="1" applyProtection="1">
      <alignment horizontal="center" vertical="center" wrapText="1"/>
      <protection hidden="1" locked="0"/>
    </xf>
    <xf numFmtId="0" fontId="91" fillId="0" borderId="0" xfId="0" applyFont="1" applyAlignment="1" applyProtection="1">
      <alignment horizontal="center" vertical="center" wrapText="1"/>
      <protection hidden="1"/>
    </xf>
    <xf numFmtId="0" fontId="87" fillId="33" borderId="13" xfId="0" applyFont="1" applyFill="1" applyBorder="1" applyAlignment="1" applyProtection="1">
      <alignment horizontal="center" vertical="center" wrapText="1"/>
      <protection hidden="1" locked="0"/>
    </xf>
    <xf numFmtId="0" fontId="87" fillId="33" borderId="19" xfId="0" applyFont="1" applyFill="1" applyBorder="1" applyAlignment="1" applyProtection="1">
      <alignment horizontal="center" vertical="center" wrapText="1"/>
      <protection hidden="1" locked="0"/>
    </xf>
    <xf numFmtId="0" fontId="87" fillId="33" borderId="10" xfId="0" applyFont="1" applyFill="1" applyBorder="1" applyAlignment="1" applyProtection="1">
      <alignment horizontal="center" vertical="center" wrapText="1"/>
      <protection hidden="1" locked="0"/>
    </xf>
    <xf numFmtId="0" fontId="87" fillId="33" borderId="14" xfId="0" applyFont="1" applyFill="1" applyBorder="1" applyAlignment="1" applyProtection="1">
      <alignment horizontal="center" vertical="center" wrapText="1"/>
      <protection hidden="1" locked="0"/>
    </xf>
    <xf numFmtId="0" fontId="18" fillId="33" borderId="0" xfId="0" applyFont="1" applyFill="1" applyAlignment="1" applyProtection="1">
      <alignment horizontal="left" vertical="center" wrapText="1"/>
      <protection hidden="1"/>
    </xf>
    <xf numFmtId="0" fontId="99" fillId="0" borderId="16" xfId="0" applyFont="1" applyBorder="1" applyAlignment="1" applyProtection="1">
      <alignment horizontal="center" vertical="center" wrapText="1"/>
      <protection hidden="1"/>
    </xf>
    <xf numFmtId="0" fontId="99" fillId="0" borderId="12" xfId="0" applyFont="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0" fontId="93" fillId="0" borderId="10" xfId="0" applyFont="1" applyBorder="1" applyAlignment="1" applyProtection="1">
      <alignment horizontal="center" vertical="center" wrapText="1"/>
      <protection hidden="1"/>
    </xf>
    <xf numFmtId="0" fontId="94" fillId="0" borderId="0" xfId="0" applyFont="1" applyBorder="1" applyAlignment="1" applyProtection="1">
      <alignment horizontal="right" vertical="center" wrapText="1"/>
      <protection hidden="1"/>
    </xf>
    <xf numFmtId="0" fontId="98"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2" fontId="98" fillId="0" borderId="0" xfId="0" applyNumberFormat="1" applyFont="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25" fillId="0" borderId="0" xfId="0" applyFont="1" applyAlignment="1" applyProtection="1">
      <alignment horizontal="center"/>
      <protection hidden="1"/>
    </xf>
    <xf numFmtId="0" fontId="18" fillId="0" borderId="16"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23" fillId="33" borderId="13" xfId="0" applyFont="1" applyFill="1" applyBorder="1" applyAlignment="1" applyProtection="1">
      <alignment horizontal="center" vertical="center" wrapText="1"/>
      <protection hidden="1"/>
    </xf>
    <xf numFmtId="0" fontId="23" fillId="33" borderId="10" xfId="0" applyFont="1" applyFill="1" applyBorder="1" applyAlignment="1" applyProtection="1">
      <alignment horizontal="center" vertical="center" wrapText="1"/>
      <protection hidden="1"/>
    </xf>
    <xf numFmtId="0" fontId="23" fillId="33" borderId="19" xfId="0" applyFont="1" applyFill="1" applyBorder="1" applyAlignment="1" applyProtection="1">
      <alignment horizontal="center" vertical="center" wrapText="1"/>
      <protection hidden="1"/>
    </xf>
    <xf numFmtId="0" fontId="23" fillId="33" borderId="14" xfId="0" applyFont="1" applyFill="1" applyBorder="1" applyAlignment="1" applyProtection="1">
      <alignment horizontal="center" vertical="center" wrapText="1"/>
      <protection hidden="1"/>
    </xf>
    <xf numFmtId="2" fontId="18" fillId="0" borderId="0" xfId="0" applyNumberFormat="1" applyFont="1" applyAlignment="1" applyProtection="1">
      <alignment horizontal="left" vertical="top" wrapText="1"/>
      <protection hidden="1"/>
    </xf>
    <xf numFmtId="0" fontId="6" fillId="33" borderId="56" xfId="0" applyFont="1" applyFill="1" applyBorder="1" applyAlignment="1" applyProtection="1">
      <alignment/>
      <protection hidden="1" locked="0"/>
    </xf>
    <xf numFmtId="0" fontId="6" fillId="33" borderId="49" xfId="0" applyFont="1" applyFill="1" applyBorder="1" applyAlignment="1" applyProtection="1">
      <alignment/>
      <protection hidden="1" locked="0"/>
    </xf>
    <xf numFmtId="0" fontId="6" fillId="33" borderId="57" xfId="0" applyFont="1" applyFill="1" applyBorder="1" applyAlignment="1" applyProtection="1">
      <alignment/>
      <protection hidden="1" locked="0"/>
    </xf>
    <xf numFmtId="0" fontId="6" fillId="33" borderId="37" xfId="0" applyFont="1" applyFill="1" applyBorder="1" applyAlignment="1" applyProtection="1">
      <alignment/>
      <protection hidden="1" locked="0"/>
    </xf>
    <xf numFmtId="0" fontId="6" fillId="33" borderId="48" xfId="0" applyFont="1" applyFill="1" applyBorder="1" applyAlignment="1" applyProtection="1">
      <alignment/>
      <protection hidden="1" locked="0"/>
    </xf>
    <xf numFmtId="0" fontId="6" fillId="33" borderId="22" xfId="0" applyFont="1" applyFill="1" applyBorder="1" applyAlignment="1" applyProtection="1">
      <alignment/>
      <protection hidden="1" locked="0"/>
    </xf>
    <xf numFmtId="0" fontId="6" fillId="33" borderId="58" xfId="0" applyFont="1" applyFill="1" applyBorder="1" applyAlignment="1" applyProtection="1">
      <alignment/>
      <protection hidden="1" locked="0"/>
    </xf>
    <xf numFmtId="0" fontId="6" fillId="33" borderId="59" xfId="0" applyFont="1" applyFill="1" applyBorder="1" applyAlignment="1" applyProtection="1">
      <alignment/>
      <protection hidden="1" locked="0"/>
    </xf>
    <xf numFmtId="0" fontId="6" fillId="33" borderId="24" xfId="0" applyFont="1" applyFill="1" applyBorder="1" applyAlignment="1" applyProtection="1">
      <alignment/>
      <protection hidden="1" locked="0"/>
    </xf>
    <xf numFmtId="0" fontId="18" fillId="0" borderId="0" xfId="0" applyFont="1" applyAlignment="1" applyProtection="1">
      <alignment horizontal="left" wrapText="1"/>
      <protection hidden="1"/>
    </xf>
    <xf numFmtId="0" fontId="94" fillId="0" borderId="0" xfId="0" applyFont="1" applyAlignment="1" applyProtection="1">
      <alignment horizontal="right"/>
      <protection hidden="1"/>
    </xf>
    <xf numFmtId="0" fontId="18" fillId="0" borderId="0" xfId="0" applyFont="1" applyAlignment="1" applyProtection="1">
      <alignment horizontal="left" vertical="center" wrapText="1"/>
      <protection hidden="1"/>
    </xf>
    <xf numFmtId="0" fontId="15" fillId="0" borderId="13"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11" fillId="0" borderId="0" xfId="0" applyFont="1" applyAlignment="1" applyProtection="1">
      <alignment horizontal="right"/>
      <protection hidden="1"/>
    </xf>
    <xf numFmtId="0" fontId="6" fillId="0" borderId="18" xfId="0" applyFont="1" applyBorder="1" applyAlignment="1" applyProtection="1">
      <alignment horizontal="center"/>
      <protection hidden="1" locked="0"/>
    </xf>
    <xf numFmtId="0" fontId="6" fillId="0" borderId="17" xfId="0" applyFont="1" applyBorder="1" applyAlignment="1" applyProtection="1">
      <alignment horizontal="center"/>
      <protection hidden="1" locked="0"/>
    </xf>
    <xf numFmtId="0" fontId="18" fillId="33" borderId="0" xfId="0" applyFont="1" applyFill="1" applyAlignment="1" applyProtection="1">
      <alignment horizontal="left"/>
      <protection hidden="1"/>
    </xf>
    <xf numFmtId="0" fontId="18" fillId="33" borderId="0" xfId="0" applyFont="1" applyFill="1" applyAlignment="1" applyProtection="1">
      <alignment horizontal="left" wrapText="1"/>
      <protection hidden="1"/>
    </xf>
    <xf numFmtId="0" fontId="6" fillId="0" borderId="13" xfId="0" applyFont="1" applyBorder="1" applyAlignment="1" applyProtection="1">
      <alignment horizontal="center"/>
      <protection hidden="1" locked="0"/>
    </xf>
    <xf numFmtId="0" fontId="6" fillId="0" borderId="19" xfId="0" applyFont="1" applyBorder="1" applyAlignment="1" applyProtection="1">
      <alignment horizontal="center"/>
      <protection hidden="1" locked="0"/>
    </xf>
    <xf numFmtId="0" fontId="6" fillId="0" borderId="10" xfId="0" applyFont="1" applyBorder="1" applyAlignment="1" applyProtection="1">
      <alignment horizontal="center"/>
      <protection hidden="1" locked="0"/>
    </xf>
    <xf numFmtId="0" fontId="6" fillId="0" borderId="14" xfId="0" applyFont="1" applyBorder="1" applyAlignment="1" applyProtection="1">
      <alignment horizontal="center"/>
      <protection hidden="1" locked="0"/>
    </xf>
    <xf numFmtId="0" fontId="6" fillId="33" borderId="10" xfId="0" applyFont="1" applyFill="1" applyBorder="1" applyAlignment="1" applyProtection="1">
      <alignment horizontal="center"/>
      <protection hidden="1"/>
    </xf>
    <xf numFmtId="0" fontId="6" fillId="33" borderId="14" xfId="0" applyFont="1" applyFill="1" applyBorder="1" applyAlignment="1" applyProtection="1">
      <alignment horizontal="center"/>
      <protection hidden="1"/>
    </xf>
    <xf numFmtId="0" fontId="6" fillId="33" borderId="18" xfId="0" applyFont="1" applyFill="1" applyBorder="1" applyAlignment="1" applyProtection="1">
      <alignment horizontal="center"/>
      <protection hidden="1" locked="0"/>
    </xf>
    <xf numFmtId="0" fontId="6" fillId="33" borderId="17" xfId="0" applyFont="1" applyFill="1" applyBorder="1" applyAlignment="1" applyProtection="1">
      <alignment horizontal="center"/>
      <protection hidden="1" locked="0"/>
    </xf>
    <xf numFmtId="0" fontId="15" fillId="33" borderId="13"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vertical="center" wrapText="1"/>
      <protection hidden="1"/>
    </xf>
    <xf numFmtId="0" fontId="6" fillId="33" borderId="13" xfId="0" applyFont="1" applyFill="1" applyBorder="1" applyAlignment="1" applyProtection="1">
      <alignment horizontal="center"/>
      <protection hidden="1" locked="0"/>
    </xf>
    <xf numFmtId="0" fontId="6" fillId="33" borderId="19" xfId="0" applyFont="1" applyFill="1" applyBorder="1" applyAlignment="1" applyProtection="1">
      <alignment horizontal="center"/>
      <protection hidden="1" locked="0"/>
    </xf>
    <xf numFmtId="0" fontId="13" fillId="0" borderId="10" xfId="0" applyFont="1" applyBorder="1" applyAlignment="1" applyProtection="1">
      <alignment horizontal="center" vertical="justify"/>
      <protection hidden="1" locked="0"/>
    </xf>
    <xf numFmtId="0" fontId="13" fillId="0" borderId="14" xfId="0" applyFont="1" applyBorder="1" applyAlignment="1" applyProtection="1">
      <alignment horizontal="center" vertical="justify"/>
      <protection hidden="1" locked="0"/>
    </xf>
    <xf numFmtId="0" fontId="13" fillId="0" borderId="18" xfId="0" applyFont="1" applyBorder="1" applyAlignment="1" applyProtection="1">
      <alignment horizontal="center" vertical="justify"/>
      <protection hidden="1" locked="0"/>
    </xf>
    <xf numFmtId="0" fontId="13" fillId="0" borderId="17" xfId="0" applyFont="1" applyBorder="1" applyAlignment="1" applyProtection="1">
      <alignment horizontal="center" vertical="justify"/>
      <protection hidden="1" locked="0"/>
    </xf>
    <xf numFmtId="0" fontId="31" fillId="0" borderId="0" xfId="0" applyFont="1" applyAlignment="1" applyProtection="1">
      <alignment horizontal="center"/>
      <protection hidden="1"/>
    </xf>
    <xf numFmtId="0" fontId="31" fillId="0" borderId="0" xfId="0" applyFont="1" applyAlignment="1" applyProtection="1">
      <alignment horizontal="center" vertical="justify"/>
      <protection hidden="1"/>
    </xf>
    <xf numFmtId="0" fontId="13" fillId="0" borderId="13" xfId="0" applyFont="1" applyBorder="1" applyAlignment="1" applyProtection="1">
      <alignment horizontal="center" vertical="justify"/>
      <protection hidden="1" locked="0"/>
    </xf>
    <xf numFmtId="0" fontId="13" fillId="0" borderId="19" xfId="0" applyFont="1" applyBorder="1" applyAlignment="1" applyProtection="1">
      <alignment horizontal="center" vertical="justify"/>
      <protection hidden="1" locked="0"/>
    </xf>
    <xf numFmtId="0" fontId="23" fillId="33" borderId="37" xfId="0" applyFont="1" applyFill="1" applyBorder="1" applyAlignment="1" applyProtection="1">
      <alignment horizontal="center" vertical="center" wrapText="1"/>
      <protection hidden="1" locked="0"/>
    </xf>
    <xf numFmtId="0" fontId="23" fillId="33" borderId="48" xfId="0" applyFont="1" applyFill="1" applyBorder="1" applyAlignment="1" applyProtection="1">
      <alignment horizontal="center" vertical="center" wrapText="1"/>
      <protection hidden="1" locked="0"/>
    </xf>
    <xf numFmtId="0" fontId="23" fillId="33" borderId="21" xfId="0" applyFont="1" applyFill="1" applyBorder="1" applyAlignment="1" applyProtection="1">
      <alignment horizontal="center" vertical="center" wrapText="1"/>
      <protection hidden="1" locked="0"/>
    </xf>
    <xf numFmtId="0" fontId="4" fillId="0" borderId="16"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locked="0"/>
    </xf>
    <xf numFmtId="0" fontId="6" fillId="0" borderId="19" xfId="0" applyFont="1" applyBorder="1" applyAlignment="1" applyProtection="1">
      <alignment horizontal="center" vertical="center" wrapText="1"/>
      <protection hidden="1" locked="0"/>
    </xf>
    <xf numFmtId="0" fontId="23"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99" fillId="0" borderId="0" xfId="0" applyFont="1" applyAlignment="1" applyProtection="1">
      <alignment horizontal="left" vertical="center" wrapText="1"/>
      <protection hidden="1"/>
    </xf>
    <xf numFmtId="0" fontId="93" fillId="0" borderId="37" xfId="0" applyFont="1" applyBorder="1" applyAlignment="1" applyProtection="1">
      <alignment horizontal="center" vertical="center" wrapText="1"/>
      <protection hidden="1" locked="0"/>
    </xf>
    <xf numFmtId="0" fontId="93" fillId="0" borderId="48" xfId="0" applyFont="1" applyBorder="1" applyAlignment="1" applyProtection="1">
      <alignment horizontal="center" vertical="center" wrapText="1"/>
      <protection hidden="1" locked="0"/>
    </xf>
    <xf numFmtId="0" fontId="93" fillId="0" borderId="21" xfId="0" applyFont="1" applyBorder="1" applyAlignment="1" applyProtection="1">
      <alignment horizontal="center" vertical="center" wrapText="1"/>
      <protection hidden="1" locked="0"/>
    </xf>
    <xf numFmtId="0" fontId="94" fillId="0" borderId="0" xfId="0" applyFont="1" applyAlignment="1" applyProtection="1">
      <alignment horizontal="left" vertical="center" wrapText="1"/>
      <protection hidden="1"/>
    </xf>
    <xf numFmtId="0" fontId="86" fillId="33" borderId="16" xfId="0" applyFont="1" applyFill="1" applyBorder="1" applyAlignment="1" applyProtection="1">
      <alignment horizontal="center" vertical="center" wrapText="1"/>
      <protection hidden="1" locked="0"/>
    </xf>
    <xf numFmtId="0" fontId="86" fillId="33" borderId="56" xfId="0" applyFont="1" applyFill="1" applyBorder="1" applyAlignment="1" applyProtection="1">
      <alignment horizontal="center" vertical="center" wrapText="1"/>
      <protection hidden="1" locked="0"/>
    </xf>
    <xf numFmtId="0" fontId="86" fillId="33" borderId="19" xfId="0" applyFont="1" applyFill="1" applyBorder="1" applyAlignment="1" applyProtection="1">
      <alignment horizontal="center" vertical="center" wrapText="1"/>
      <protection hidden="1" locked="0"/>
    </xf>
    <xf numFmtId="0" fontId="86" fillId="4" borderId="50" xfId="0" applyFont="1" applyFill="1" applyBorder="1" applyAlignment="1" applyProtection="1">
      <alignment horizontal="center" vertical="center" wrapText="1"/>
      <protection hidden="1"/>
    </xf>
    <xf numFmtId="0" fontId="86" fillId="4" borderId="19" xfId="0" applyFont="1" applyFill="1" applyBorder="1" applyAlignment="1" applyProtection="1">
      <alignment horizontal="center" vertical="center" wrapText="1"/>
      <protection hidden="1"/>
    </xf>
    <xf numFmtId="0" fontId="86" fillId="33" borderId="60" xfId="0" applyFont="1" applyFill="1" applyBorder="1" applyAlignment="1" applyProtection="1">
      <alignment horizontal="center" vertical="center" wrapText="1"/>
      <protection hidden="1"/>
    </xf>
    <xf numFmtId="0" fontId="86" fillId="33" borderId="29" xfId="0" applyFont="1" applyFill="1" applyBorder="1" applyAlignment="1" applyProtection="1">
      <alignment horizontal="center" vertical="center" wrapText="1"/>
      <protection hidden="1"/>
    </xf>
    <xf numFmtId="0" fontId="86" fillId="33" borderId="32" xfId="0" applyFont="1" applyFill="1" applyBorder="1" applyAlignment="1" applyProtection="1">
      <alignment horizontal="center" vertical="center" wrapText="1"/>
      <protection hidden="1"/>
    </xf>
    <xf numFmtId="0" fontId="86" fillId="4" borderId="60" xfId="0" applyFont="1" applyFill="1" applyBorder="1" applyAlignment="1" applyProtection="1">
      <alignment horizontal="center" vertical="center" wrapText="1"/>
      <protection hidden="1"/>
    </xf>
    <xf numFmtId="0" fontId="86" fillId="4" borderId="29" xfId="0" applyFont="1" applyFill="1" applyBorder="1" applyAlignment="1" applyProtection="1">
      <alignment horizontal="center" vertical="center" wrapText="1"/>
      <protection hidden="1"/>
    </xf>
    <xf numFmtId="0" fontId="86" fillId="4" borderId="32" xfId="0" applyFont="1" applyFill="1" applyBorder="1" applyAlignment="1" applyProtection="1">
      <alignment horizontal="center" vertical="center" wrapText="1"/>
      <protection hidden="1"/>
    </xf>
    <xf numFmtId="0" fontId="86" fillId="33" borderId="61" xfId="0" applyFont="1" applyFill="1" applyBorder="1" applyAlignment="1" applyProtection="1">
      <alignment horizontal="center" vertical="center" wrapText="1"/>
      <protection hidden="1"/>
    </xf>
    <xf numFmtId="0" fontId="86" fillId="33" borderId="52" xfId="0" applyFont="1" applyFill="1" applyBorder="1" applyAlignment="1" applyProtection="1">
      <alignment horizontal="center" vertical="center" wrapText="1"/>
      <protection hidden="1"/>
    </xf>
    <xf numFmtId="0" fontId="86" fillId="33" borderId="55" xfId="0" applyFont="1" applyFill="1" applyBorder="1" applyAlignment="1" applyProtection="1">
      <alignment horizontal="center" vertical="center" wrapText="1"/>
      <protection hidden="1"/>
    </xf>
    <xf numFmtId="0" fontId="86" fillId="4" borderId="16" xfId="0" applyFont="1" applyFill="1" applyBorder="1" applyAlignment="1" applyProtection="1">
      <alignment horizontal="center" vertical="center" wrapText="1"/>
      <protection hidden="1"/>
    </xf>
    <xf numFmtId="0" fontId="86" fillId="4" borderId="12" xfId="0" applyFont="1" applyFill="1" applyBorder="1" applyAlignment="1" applyProtection="1">
      <alignment horizontal="center" vertical="center" wrapText="1"/>
      <protection hidden="1"/>
    </xf>
    <xf numFmtId="0" fontId="86" fillId="4" borderId="37" xfId="0" applyFont="1" applyFill="1" applyBorder="1" applyAlignment="1" applyProtection="1">
      <alignment horizontal="center" vertical="center" wrapText="1"/>
      <protection hidden="1"/>
    </xf>
    <xf numFmtId="0" fontId="86" fillId="33" borderId="53" xfId="0" applyFont="1" applyFill="1" applyBorder="1" applyAlignment="1" applyProtection="1">
      <alignment horizontal="center" vertical="center" wrapText="1"/>
      <protection hidden="1"/>
    </xf>
    <xf numFmtId="0" fontId="94" fillId="0" borderId="0" xfId="0" applyFont="1" applyAlignment="1" applyProtection="1">
      <alignment horizontal="right" vertical="center" wrapText="1"/>
      <protection hidden="1"/>
    </xf>
    <xf numFmtId="0" fontId="94" fillId="0" borderId="0" xfId="0" applyFont="1" applyAlignment="1" applyProtection="1">
      <alignment horizontal="center" vertical="center" wrapText="1"/>
      <protection hidden="1"/>
    </xf>
    <xf numFmtId="0" fontId="6" fillId="0" borderId="45" xfId="0" applyFont="1" applyBorder="1" applyAlignment="1" applyProtection="1">
      <alignment horizontal="left" vertical="center" wrapText="1"/>
      <protection hidden="1"/>
    </xf>
    <xf numFmtId="0" fontId="6" fillId="0" borderId="47" xfId="0" applyFont="1" applyBorder="1" applyAlignment="1" applyProtection="1">
      <alignment horizontal="left" vertical="center" wrapText="1"/>
      <protection hidden="1"/>
    </xf>
    <xf numFmtId="0" fontId="87" fillId="0" borderId="46" xfId="0" applyFont="1" applyBorder="1" applyAlignment="1" applyProtection="1">
      <alignment horizontal="center" vertical="center" wrapText="1"/>
      <protection hidden="1" locked="0"/>
    </xf>
    <xf numFmtId="0" fontId="87" fillId="0" borderId="47" xfId="0" applyFont="1" applyBorder="1" applyAlignment="1" applyProtection="1">
      <alignment horizontal="center" vertical="center" wrapText="1"/>
      <protection hidden="1" locked="0"/>
    </xf>
    <xf numFmtId="0" fontId="23" fillId="0" borderId="37" xfId="0" applyFont="1" applyBorder="1" applyAlignment="1" applyProtection="1">
      <alignment horizontal="center"/>
      <protection hidden="1" locked="0"/>
    </xf>
    <xf numFmtId="0" fontId="23" fillId="0" borderId="48" xfId="0" applyFont="1" applyBorder="1" applyAlignment="1" applyProtection="1">
      <alignment horizontal="center"/>
      <protection hidden="1" locked="0"/>
    </xf>
    <xf numFmtId="0" fontId="23" fillId="0" borderId="21" xfId="0" applyFont="1" applyBorder="1" applyAlignment="1" applyProtection="1">
      <alignment horizontal="center"/>
      <protection hidden="1" locked="0"/>
    </xf>
    <xf numFmtId="0" fontId="14" fillId="0" borderId="0" xfId="0" applyFont="1" applyAlignment="1" applyProtection="1">
      <alignment horizontal="left" vertical="center" wrapText="1"/>
      <protection hidden="1"/>
    </xf>
    <xf numFmtId="0" fontId="6" fillId="33" borderId="19" xfId="0" applyFont="1" applyFill="1" applyBorder="1" applyAlignment="1" applyProtection="1">
      <alignment horizontal="center" vertical="center" wrapText="1"/>
      <protection hidden="1"/>
    </xf>
    <xf numFmtId="0" fontId="6" fillId="33" borderId="14" xfId="0" applyFont="1" applyFill="1" applyBorder="1" applyAlignment="1" applyProtection="1">
      <alignment horizontal="center" vertical="center" wrapText="1"/>
      <protection hidden="1"/>
    </xf>
    <xf numFmtId="0" fontId="23" fillId="0" borderId="0" xfId="0" applyFont="1" applyAlignment="1" applyProtection="1">
      <alignment horizontal="right"/>
      <protection hidden="1"/>
    </xf>
    <xf numFmtId="49" fontId="4" fillId="0" borderId="16" xfId="0" applyNumberFormat="1" applyFont="1" applyBorder="1" applyAlignment="1" applyProtection="1">
      <alignment horizontal="center" vertical="center" wrapText="1"/>
      <protection hidden="1"/>
    </xf>
    <xf numFmtId="49" fontId="4" fillId="0" borderId="12" xfId="0" applyNumberFormat="1" applyFont="1" applyBorder="1" applyAlignment="1" applyProtection="1">
      <alignment horizontal="center" vertical="center" wrapText="1"/>
      <protection hidden="1"/>
    </xf>
    <xf numFmtId="49" fontId="4" fillId="33" borderId="13" xfId="0" applyNumberFormat="1"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hidden="1"/>
    </xf>
    <xf numFmtId="0" fontId="93" fillId="33" borderId="37" xfId="0" applyFont="1" applyFill="1" applyBorder="1" applyAlignment="1" applyProtection="1">
      <alignment horizontal="center"/>
      <protection hidden="1" locked="0"/>
    </xf>
    <xf numFmtId="0" fontId="93" fillId="33" borderId="48" xfId="0" applyFont="1" applyFill="1" applyBorder="1" applyAlignment="1" applyProtection="1">
      <alignment horizontal="center"/>
      <protection hidden="1" locked="0"/>
    </xf>
    <xf numFmtId="0" fontId="93" fillId="33" borderId="21" xfId="0" applyFont="1" applyFill="1" applyBorder="1" applyAlignment="1" applyProtection="1">
      <alignment horizontal="center"/>
      <protection hidden="1" locked="0"/>
    </xf>
    <xf numFmtId="0" fontId="11" fillId="33" borderId="0" xfId="0" applyFont="1" applyFill="1" applyAlignment="1" applyProtection="1">
      <alignment horizontal="left" vertical="center" wrapText="1"/>
      <protection hidden="1"/>
    </xf>
    <xf numFmtId="0" fontId="6" fillId="33" borderId="16" xfId="0" applyFont="1" applyFill="1" applyBorder="1" applyAlignment="1" applyProtection="1">
      <alignment horizontal="center" vertical="center" wrapText="1"/>
      <protection hidden="1"/>
    </xf>
    <xf numFmtId="0" fontId="6" fillId="33" borderId="12" xfId="0" applyFont="1" applyFill="1" applyBorder="1" applyAlignment="1" applyProtection="1">
      <alignment horizontal="center" vertical="center" wrapText="1"/>
      <protection hidden="1"/>
    </xf>
    <xf numFmtId="0" fontId="6" fillId="33" borderId="13" xfId="0" applyFont="1" applyFill="1" applyBorder="1" applyAlignment="1" applyProtection="1">
      <alignment horizontal="center" vertical="center" wrapText="1"/>
      <protection hidden="1"/>
    </xf>
    <xf numFmtId="4" fontId="6" fillId="33" borderId="13" xfId="0" applyNumberFormat="1" applyFont="1" applyFill="1" applyBorder="1" applyAlignment="1" applyProtection="1">
      <alignment horizontal="center" vertical="center" wrapText="1"/>
      <protection hidden="1"/>
    </xf>
    <xf numFmtId="0" fontId="6" fillId="33" borderId="19" xfId="0" applyFont="1" applyFill="1" applyBorder="1" applyAlignment="1" applyProtection="1">
      <alignment horizontal="center" vertical="center" wrapText="1"/>
      <protection hidden="1"/>
    </xf>
    <xf numFmtId="0" fontId="23" fillId="33" borderId="0" xfId="0" applyFont="1" applyFill="1" applyAlignment="1" applyProtection="1">
      <alignment horizontal="left" vertical="center" wrapText="1"/>
      <protection hidden="1"/>
    </xf>
    <xf numFmtId="0" fontId="15" fillId="33" borderId="0" xfId="0" applyFont="1" applyFill="1" applyAlignment="1" applyProtection="1">
      <alignment horizontal="left" vertical="center" wrapText="1"/>
      <protection hidden="1"/>
    </xf>
    <xf numFmtId="0" fontId="11" fillId="0" borderId="0" xfId="0" applyFont="1" applyAlignment="1" applyProtection="1">
      <alignment horizontal="right"/>
      <protection hidden="1"/>
    </xf>
    <xf numFmtId="0" fontId="19" fillId="0" borderId="0" xfId="0" applyFont="1" applyAlignment="1" applyProtection="1">
      <alignment horizontal="center"/>
      <protection hidden="1"/>
    </xf>
    <xf numFmtId="0" fontId="15" fillId="0" borderId="0" xfId="0" applyFont="1" applyAlignment="1" applyProtection="1">
      <alignment horizontal="center"/>
      <protection hidden="1"/>
    </xf>
    <xf numFmtId="0" fontId="23" fillId="33" borderId="56" xfId="0" applyFont="1" applyFill="1" applyBorder="1" applyAlignment="1" applyProtection="1">
      <alignment horizontal="center" vertical="center" wrapText="1"/>
      <protection hidden="1" locked="0"/>
    </xf>
    <xf numFmtId="0" fontId="23" fillId="33" borderId="49" xfId="0" applyFont="1" applyFill="1" applyBorder="1" applyAlignment="1" applyProtection="1">
      <alignment horizontal="center" vertical="center" wrapText="1"/>
      <protection hidden="1" locked="0"/>
    </xf>
    <xf numFmtId="0" fontId="23" fillId="33" borderId="57" xfId="0" applyFont="1" applyFill="1" applyBorder="1" applyAlignment="1" applyProtection="1">
      <alignment horizontal="center" vertical="center" wrapText="1"/>
      <protection hidden="1" locked="0"/>
    </xf>
    <xf numFmtId="0" fontId="23" fillId="33" borderId="58" xfId="0" applyFont="1" applyFill="1" applyBorder="1" applyAlignment="1" applyProtection="1">
      <alignment horizontal="center" vertical="center" wrapText="1"/>
      <protection hidden="1" locked="0"/>
    </xf>
    <xf numFmtId="0" fontId="23" fillId="33" borderId="59" xfId="0" applyFont="1" applyFill="1" applyBorder="1" applyAlignment="1" applyProtection="1">
      <alignment horizontal="center" vertical="center" wrapText="1"/>
      <protection hidden="1" locked="0"/>
    </xf>
    <xf numFmtId="0" fontId="23" fillId="33" borderId="24" xfId="0" applyFont="1" applyFill="1" applyBorder="1" applyAlignment="1" applyProtection="1">
      <alignment horizontal="center" vertical="center" wrapText="1"/>
      <protection hidden="1" locked="0"/>
    </xf>
    <xf numFmtId="0" fontId="11" fillId="33" borderId="0" xfId="0" applyFont="1" applyFill="1" applyAlignment="1" applyProtection="1">
      <alignment horizontal="right"/>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theme="4" tint="0.7999799847602844"/>
      </font>
    </dxf>
    <dxf>
      <font>
        <color theme="4" tint="0.7999799847602844"/>
      </font>
    </dxf>
    <dxf>
      <font>
        <color theme="4"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W95"/>
  <sheetViews>
    <sheetView tabSelected="1" view="pageBreakPreview" zoomScaleNormal="90" zoomScaleSheetLayoutView="100" zoomScalePageLayoutView="0" workbookViewId="0" topLeftCell="A31">
      <selection activeCell="J40" sqref="J40"/>
    </sheetView>
  </sheetViews>
  <sheetFormatPr defaultColWidth="9.140625" defaultRowHeight="15"/>
  <cols>
    <col min="1" max="1" width="53.28125" style="102" customWidth="1"/>
    <col min="2" max="5" width="15.7109375" style="102" customWidth="1"/>
    <col min="6" max="7" width="16.28125" style="102" customWidth="1"/>
    <col min="8" max="8" width="15.7109375" style="102" customWidth="1"/>
    <col min="9" max="9" width="17.00390625" style="102" customWidth="1"/>
    <col min="10" max="10" width="16.7109375" style="102" customWidth="1"/>
    <col min="11" max="12" width="15.7109375" style="102" customWidth="1"/>
    <col min="13" max="13" width="15.00390625" style="102" customWidth="1"/>
    <col min="14" max="14" width="12.140625" style="102" customWidth="1"/>
    <col min="15" max="15" width="10.140625" style="102" customWidth="1"/>
    <col min="16" max="16" width="11.7109375" style="102" customWidth="1"/>
    <col min="17" max="17" width="9.8515625" style="102" customWidth="1"/>
    <col min="18" max="18" width="11.8515625" style="102" customWidth="1"/>
    <col min="19" max="19" width="10.00390625" style="102" customWidth="1"/>
    <col min="20" max="20" width="9.57421875" style="102" customWidth="1"/>
    <col min="21" max="21" width="12.28125" style="102" customWidth="1"/>
    <col min="22" max="22" width="13.8515625" style="102" customWidth="1"/>
    <col min="23" max="16384" width="9.140625" style="102" customWidth="1"/>
  </cols>
  <sheetData>
    <row r="1" ht="15">
      <c r="L1" s="103" t="s">
        <v>47</v>
      </c>
    </row>
    <row r="2" spans="6:22" ht="15.75">
      <c r="F2" s="560"/>
      <c r="G2" s="560"/>
      <c r="H2" s="560"/>
      <c r="I2" s="560"/>
      <c r="J2" s="560" t="s">
        <v>43</v>
      </c>
      <c r="K2" s="560"/>
      <c r="L2" s="560"/>
      <c r="P2" s="582"/>
      <c r="Q2" s="582"/>
      <c r="R2" s="582"/>
      <c r="S2" s="582"/>
      <c r="T2" s="104"/>
      <c r="U2" s="582" t="s">
        <v>47</v>
      </c>
      <c r="V2" s="582"/>
    </row>
    <row r="3" spans="1:12" ht="18.75">
      <c r="A3" s="105"/>
      <c r="B3" s="105"/>
      <c r="C3" s="105"/>
      <c r="F3" s="106"/>
      <c r="G3" s="560" t="s">
        <v>396</v>
      </c>
      <c r="H3" s="560"/>
      <c r="I3" s="560"/>
      <c r="J3" s="560"/>
      <c r="K3" s="560"/>
      <c r="L3" s="560"/>
    </row>
    <row r="4" spans="1:3" ht="18.75">
      <c r="A4" s="105"/>
      <c r="B4" s="105"/>
      <c r="C4" s="105"/>
    </row>
    <row r="5" spans="1:22" ht="18" customHeight="1">
      <c r="A5" s="574" t="s">
        <v>343</v>
      </c>
      <c r="B5" s="574"/>
      <c r="C5" s="574"/>
      <c r="D5" s="574"/>
      <c r="E5" s="574"/>
      <c r="F5" s="574"/>
      <c r="G5" s="574"/>
      <c r="H5" s="574"/>
      <c r="I5" s="574"/>
      <c r="J5" s="574"/>
      <c r="K5" s="574"/>
      <c r="L5" s="574"/>
      <c r="M5" s="107"/>
      <c r="N5" s="107"/>
      <c r="O5" s="107"/>
      <c r="P5" s="107"/>
      <c r="Q5" s="107"/>
      <c r="R5" s="107"/>
      <c r="S5" s="107"/>
      <c r="T5" s="107"/>
      <c r="U5" s="107"/>
      <c r="V5" s="107"/>
    </row>
    <row r="6" spans="1:22" ht="17.25" customHeight="1" thickBot="1">
      <c r="A6" s="108"/>
      <c r="B6" s="108"/>
      <c r="C6" s="108"/>
      <c r="D6" s="108"/>
      <c r="E6" s="108"/>
      <c r="F6" s="108"/>
      <c r="G6" s="108"/>
      <c r="H6" s="108"/>
      <c r="I6" s="108"/>
      <c r="J6" s="108"/>
      <c r="K6" s="108"/>
      <c r="L6" s="108"/>
      <c r="M6" s="107"/>
      <c r="N6" s="107"/>
      <c r="O6" s="107"/>
      <c r="P6" s="107"/>
      <c r="Q6" s="107"/>
      <c r="R6" s="107"/>
      <c r="S6" s="107"/>
      <c r="T6" s="107"/>
      <c r="U6" s="107"/>
      <c r="V6" s="107"/>
    </row>
    <row r="7" spans="1:17" ht="15.75">
      <c r="A7" s="176" t="s">
        <v>144</v>
      </c>
      <c r="B7" s="535"/>
      <c r="C7" s="535"/>
      <c r="D7" s="535"/>
      <c r="E7" s="535"/>
      <c r="F7" s="535"/>
      <c r="G7" s="535"/>
      <c r="H7" s="535"/>
      <c r="I7" s="536"/>
      <c r="J7" s="109"/>
      <c r="K7" s="109"/>
      <c r="L7" s="109"/>
      <c r="M7" s="109"/>
      <c r="N7" s="109"/>
      <c r="O7" s="109"/>
      <c r="P7" s="109"/>
      <c r="Q7" s="110"/>
    </row>
    <row r="8" spans="1:17" ht="15.75">
      <c r="A8" s="177" t="s">
        <v>145</v>
      </c>
      <c r="B8" s="531"/>
      <c r="C8" s="531"/>
      <c r="D8" s="531"/>
      <c r="E8" s="531"/>
      <c r="F8" s="531"/>
      <c r="G8" s="531"/>
      <c r="H8" s="531"/>
      <c r="I8" s="532"/>
      <c r="J8" s="109"/>
      <c r="K8" s="109"/>
      <c r="L8" s="109"/>
      <c r="M8" s="109"/>
      <c r="N8" s="109"/>
      <c r="O8" s="109"/>
      <c r="P8" s="109"/>
      <c r="Q8" s="110"/>
    </row>
    <row r="9" spans="1:17" ht="16.5" thickBot="1">
      <c r="A9" s="178" t="s">
        <v>146</v>
      </c>
      <c r="B9" s="567"/>
      <c r="C9" s="567"/>
      <c r="D9" s="567"/>
      <c r="E9" s="567"/>
      <c r="F9" s="567"/>
      <c r="G9" s="567"/>
      <c r="H9" s="567"/>
      <c r="I9" s="568"/>
      <c r="J9" s="109"/>
      <c r="K9" s="109"/>
      <c r="L9" s="109"/>
      <c r="M9" s="109"/>
      <c r="N9" s="109"/>
      <c r="O9" s="109"/>
      <c r="P9" s="109"/>
      <c r="Q9" s="110"/>
    </row>
    <row r="10" spans="1:17" ht="19.5" thickBot="1">
      <c r="A10" s="109" t="s">
        <v>12</v>
      </c>
      <c r="B10" s="109"/>
      <c r="C10" s="105"/>
      <c r="P10" s="111"/>
      <c r="Q10" s="111"/>
    </row>
    <row r="11" spans="1:20" ht="15.75" customHeight="1">
      <c r="A11" s="516" t="s">
        <v>74</v>
      </c>
      <c r="B11" s="533" t="s">
        <v>45</v>
      </c>
      <c r="C11" s="533"/>
      <c r="D11" s="533"/>
      <c r="E11" s="537" t="s">
        <v>65</v>
      </c>
      <c r="F11" s="537"/>
      <c r="G11" s="537"/>
      <c r="H11" s="538"/>
      <c r="I11" s="572" t="s">
        <v>81</v>
      </c>
      <c r="J11" s="112"/>
      <c r="K11" s="113"/>
      <c r="L11" s="113"/>
      <c r="M11" s="114"/>
      <c r="N11" s="114"/>
      <c r="O11" s="114"/>
      <c r="P11" s="113"/>
      <c r="Q11" s="113"/>
      <c r="R11" s="113"/>
      <c r="S11" s="113"/>
      <c r="T11" s="113"/>
    </row>
    <row r="12" spans="1:21" ht="48">
      <c r="A12" s="517"/>
      <c r="B12" s="488" t="s">
        <v>45</v>
      </c>
      <c r="C12" s="1" t="s">
        <v>46</v>
      </c>
      <c r="D12" s="2" t="s">
        <v>44</v>
      </c>
      <c r="E12" s="1" t="s">
        <v>62</v>
      </c>
      <c r="F12" s="1" t="s">
        <v>71</v>
      </c>
      <c r="G12" s="1" t="s">
        <v>63</v>
      </c>
      <c r="H12" s="1" t="s">
        <v>64</v>
      </c>
      <c r="I12" s="573"/>
      <c r="J12" s="115"/>
      <c r="K12" s="114"/>
      <c r="L12" s="113"/>
      <c r="M12" s="113"/>
      <c r="N12" s="114"/>
      <c r="O12" s="114"/>
      <c r="P12" s="114"/>
      <c r="Q12" s="113"/>
      <c r="R12" s="113"/>
      <c r="S12" s="113"/>
      <c r="T12" s="113"/>
      <c r="U12" s="113"/>
    </row>
    <row r="13" spans="1:21" ht="15">
      <c r="A13" s="87"/>
      <c r="B13" s="3">
        <v>1</v>
      </c>
      <c r="C13" s="3">
        <v>2</v>
      </c>
      <c r="D13" s="3" t="s">
        <v>36</v>
      </c>
      <c r="E13" s="3">
        <v>4</v>
      </c>
      <c r="F13" s="3">
        <v>5</v>
      </c>
      <c r="G13" s="3">
        <v>6</v>
      </c>
      <c r="H13" s="3">
        <v>7</v>
      </c>
      <c r="I13" s="90" t="s">
        <v>334</v>
      </c>
      <c r="J13" s="116"/>
      <c r="K13" s="117"/>
      <c r="L13" s="117"/>
      <c r="M13" s="117"/>
      <c r="N13" s="117"/>
      <c r="O13" s="117"/>
      <c r="P13" s="117"/>
      <c r="Q13" s="117"/>
      <c r="R13" s="117"/>
      <c r="S13" s="117"/>
      <c r="T13" s="117"/>
      <c r="U13" s="117"/>
    </row>
    <row r="14" spans="1:21" s="104" customFormat="1" ht="15.75">
      <c r="A14" s="4" t="s">
        <v>2</v>
      </c>
      <c r="B14" s="199" t="str">
        <f>IF(B16+B18+B19+B20+B21+B22=0," ",B16+B18+B19+B20+B21+B22)</f>
        <v> </v>
      </c>
      <c r="C14" s="199" t="str">
        <f>IF(C16+C18+C19+C20+C21+C22=0," ",C16+C18+C19+C20+C21+C22)</f>
        <v> </v>
      </c>
      <c r="D14" s="199" t="str">
        <f>IF(SUM(B14:C14)=0," ",SUM(B14:C14))</f>
        <v> </v>
      </c>
      <c r="E14" s="199" t="str">
        <f>IF(E16+E18+E19+E20+E21+E22=0," ",E16+E18+E19+E20+E21+E22)</f>
        <v> </v>
      </c>
      <c r="F14" s="199" t="str">
        <f>IF(F16+F18+F19+F20+F21+F22=0," ",F16+F18+F19+F20+F21+F22)</f>
        <v> </v>
      </c>
      <c r="G14" s="199" t="str">
        <f>IF(G16+G18+G19+G20+G21+G22=0," ",G16+G18+G19+G20+G21+G22)</f>
        <v> </v>
      </c>
      <c r="H14" s="199" t="str">
        <f>IF(H16+H18+H19+H20+H21+H22=0," ",H16+H18+H19+H20+H21+H22)</f>
        <v> </v>
      </c>
      <c r="I14" s="200" t="str">
        <f>IF(SUM(D14:H14)=0," ",SUM(D14:H14))</f>
        <v> </v>
      </c>
      <c r="J14" s="118"/>
      <c r="K14" s="118"/>
      <c r="L14" s="118"/>
      <c r="M14" s="118"/>
      <c r="N14" s="118"/>
      <c r="O14" s="118"/>
      <c r="P14" s="118"/>
      <c r="Q14" s="118"/>
      <c r="R14" s="118"/>
      <c r="S14" s="118"/>
      <c r="T14" s="118"/>
      <c r="U14" s="118"/>
    </row>
    <row r="15" spans="1:21" s="104" customFormat="1" ht="15.75" customHeight="1">
      <c r="A15" s="5" t="s">
        <v>0</v>
      </c>
      <c r="B15" s="569"/>
      <c r="C15" s="570"/>
      <c r="D15" s="570"/>
      <c r="E15" s="570"/>
      <c r="F15" s="570"/>
      <c r="G15" s="570"/>
      <c r="H15" s="570"/>
      <c r="I15" s="571"/>
      <c r="J15" s="119"/>
      <c r="K15" s="119"/>
      <c r="L15" s="119"/>
      <c r="M15" s="119"/>
      <c r="N15" s="119"/>
      <c r="O15" s="119"/>
      <c r="P15" s="119"/>
      <c r="Q15" s="119"/>
      <c r="R15" s="119"/>
      <c r="S15" s="119"/>
      <c r="T15" s="119"/>
      <c r="U15" s="119"/>
    </row>
    <row r="16" spans="1:21" s="104" customFormat="1" ht="15.75">
      <c r="A16" s="6" t="s">
        <v>66</v>
      </c>
      <c r="B16" s="201"/>
      <c r="C16" s="186"/>
      <c r="D16" s="202" t="str">
        <f aca="true" t="shared" si="0" ref="D16:D22">IF(SUM(B16:C16)=0," ",SUM(B16:C16))</f>
        <v> </v>
      </c>
      <c r="E16" s="186"/>
      <c r="F16" s="186"/>
      <c r="G16" s="186"/>
      <c r="H16" s="186"/>
      <c r="I16" s="200" t="str">
        <f aca="true" t="shared" si="1" ref="I16:I22">IF(SUM(D16:H16)=0," ",SUM(D16:H16))</f>
        <v> </v>
      </c>
      <c r="J16" s="119"/>
      <c r="K16" s="119"/>
      <c r="L16" s="119"/>
      <c r="M16" s="119"/>
      <c r="N16" s="119"/>
      <c r="O16" s="119"/>
      <c r="P16" s="119"/>
      <c r="Q16" s="119"/>
      <c r="R16" s="119"/>
      <c r="S16" s="119"/>
      <c r="T16" s="119"/>
      <c r="U16" s="119"/>
    </row>
    <row r="17" spans="1:21" s="104" customFormat="1" ht="15.75">
      <c r="A17" s="6" t="s">
        <v>84</v>
      </c>
      <c r="B17" s="202" t="str">
        <f>IF(SUM(B18:B19)=0," ",SUM(B18:B19))</f>
        <v> </v>
      </c>
      <c r="C17" s="202" t="str">
        <f>IF(SUM(C18:C19)=0," ",SUM(C18:C19))</f>
        <v> </v>
      </c>
      <c r="D17" s="202" t="str">
        <f t="shared" si="0"/>
        <v> </v>
      </c>
      <c r="E17" s="202" t="str">
        <f>IF(SUM(E18:E19)=0," ",SUM(E18:E19))</f>
        <v> </v>
      </c>
      <c r="F17" s="202" t="str">
        <f>IF(SUM(F18:F19)=0," ",SUM(F18:F19))</f>
        <v> </v>
      </c>
      <c r="G17" s="202" t="str">
        <f>IF(SUM(G18:G19)=0," ",SUM(G18:G19))</f>
        <v> </v>
      </c>
      <c r="H17" s="202" t="str">
        <f>IF(SUM(H18:H19)=0," ",SUM(H18:H19))</f>
        <v> </v>
      </c>
      <c r="I17" s="200" t="str">
        <f t="shared" si="1"/>
        <v> </v>
      </c>
      <c r="J17" s="119"/>
      <c r="K17" s="119"/>
      <c r="L17" s="119"/>
      <c r="M17" s="119"/>
      <c r="N17" s="119"/>
      <c r="O17" s="119"/>
      <c r="P17" s="119"/>
      <c r="Q17" s="119"/>
      <c r="R17" s="119"/>
      <c r="S17" s="119"/>
      <c r="T17" s="119"/>
      <c r="U17" s="119"/>
    </row>
    <row r="18" spans="1:21" s="104" customFormat="1" ht="15.75">
      <c r="A18" s="197" t="s">
        <v>1</v>
      </c>
      <c r="B18" s="201"/>
      <c r="C18" s="201"/>
      <c r="D18" s="202" t="str">
        <f t="shared" si="0"/>
        <v> </v>
      </c>
      <c r="E18" s="201"/>
      <c r="F18" s="201"/>
      <c r="G18" s="201"/>
      <c r="H18" s="201"/>
      <c r="I18" s="200" t="str">
        <f t="shared" si="1"/>
        <v> </v>
      </c>
      <c r="J18" s="119"/>
      <c r="K18" s="119"/>
      <c r="L18" s="119"/>
      <c r="M18" s="119"/>
      <c r="N18" s="119"/>
      <c r="O18" s="119"/>
      <c r="P18" s="119"/>
      <c r="Q18" s="119"/>
      <c r="R18" s="119"/>
      <c r="S18" s="119"/>
      <c r="T18" s="119"/>
      <c r="U18" s="119"/>
    </row>
    <row r="19" spans="1:21" s="104" customFormat="1" ht="15.75">
      <c r="A19" s="197" t="s">
        <v>22</v>
      </c>
      <c r="B19" s="201"/>
      <c r="C19" s="186"/>
      <c r="D19" s="202" t="str">
        <f>IF(SUM(B19:C19)=0," ",SUM(B19:C19))</f>
        <v> </v>
      </c>
      <c r="E19" s="186"/>
      <c r="F19" s="186"/>
      <c r="G19" s="186"/>
      <c r="H19" s="186"/>
      <c r="I19" s="200" t="str">
        <f t="shared" si="1"/>
        <v> </v>
      </c>
      <c r="J19" s="119"/>
      <c r="K19" s="119"/>
      <c r="L19" s="119"/>
      <c r="M19" s="119"/>
      <c r="N19" s="119"/>
      <c r="O19" s="119"/>
      <c r="P19" s="119"/>
      <c r="Q19" s="119"/>
      <c r="R19" s="119"/>
      <c r="S19" s="119"/>
      <c r="T19" s="119"/>
      <c r="U19" s="119"/>
    </row>
    <row r="20" spans="1:21" s="104" customFormat="1" ht="15.75">
      <c r="A20" s="6" t="s">
        <v>327</v>
      </c>
      <c r="B20" s="201"/>
      <c r="C20" s="201"/>
      <c r="D20" s="202" t="str">
        <f t="shared" si="0"/>
        <v> </v>
      </c>
      <c r="E20" s="201"/>
      <c r="F20" s="201"/>
      <c r="G20" s="201"/>
      <c r="H20" s="201"/>
      <c r="I20" s="200" t="str">
        <f>IF(SUM(D20:H20)=0," ",SUM(D20:H20))</f>
        <v> </v>
      </c>
      <c r="J20" s="119"/>
      <c r="K20" s="119"/>
      <c r="L20" s="119"/>
      <c r="M20" s="119"/>
      <c r="N20" s="119"/>
      <c r="O20" s="119"/>
      <c r="P20" s="119"/>
      <c r="Q20" s="119"/>
      <c r="R20" s="119"/>
      <c r="S20" s="119"/>
      <c r="T20" s="119"/>
      <c r="U20" s="119"/>
    </row>
    <row r="21" spans="1:21" s="104" customFormat="1" ht="15.75">
      <c r="A21" s="6" t="s">
        <v>328</v>
      </c>
      <c r="B21" s="201"/>
      <c r="C21" s="186"/>
      <c r="D21" s="202" t="str">
        <f t="shared" si="0"/>
        <v> </v>
      </c>
      <c r="E21" s="186"/>
      <c r="F21" s="186"/>
      <c r="G21" s="186"/>
      <c r="H21" s="186"/>
      <c r="I21" s="200" t="str">
        <f t="shared" si="1"/>
        <v> </v>
      </c>
      <c r="J21" s="119"/>
      <c r="K21" s="119"/>
      <c r="L21" s="119"/>
      <c r="M21" s="119"/>
      <c r="N21" s="119"/>
      <c r="O21" s="119"/>
      <c r="P21" s="119"/>
      <c r="Q21" s="119"/>
      <c r="R21" s="119"/>
      <c r="S21" s="119"/>
      <c r="T21" s="119"/>
      <c r="U21" s="119"/>
    </row>
    <row r="22" spans="1:21" s="104" customFormat="1" ht="16.5" thickBot="1">
      <c r="A22" s="198" t="s">
        <v>329</v>
      </c>
      <c r="B22" s="203"/>
      <c r="C22" s="187"/>
      <c r="D22" s="204" t="str">
        <f t="shared" si="0"/>
        <v> </v>
      </c>
      <c r="E22" s="187"/>
      <c r="F22" s="187"/>
      <c r="G22" s="187"/>
      <c r="H22" s="187"/>
      <c r="I22" s="205" t="str">
        <f t="shared" si="1"/>
        <v> </v>
      </c>
      <c r="J22" s="119"/>
      <c r="K22" s="119"/>
      <c r="L22" s="119"/>
      <c r="M22" s="119"/>
      <c r="N22" s="119"/>
      <c r="O22" s="119"/>
      <c r="P22" s="119"/>
      <c r="Q22" s="119"/>
      <c r="R22" s="119"/>
      <c r="S22" s="119"/>
      <c r="T22" s="119"/>
      <c r="U22" s="119"/>
    </row>
    <row r="23" spans="1:17" ht="15.75" thickBot="1">
      <c r="A23" s="120" t="s">
        <v>13</v>
      </c>
      <c r="B23" s="120"/>
      <c r="C23" s="120"/>
      <c r="P23" s="121"/>
      <c r="Q23" s="121"/>
    </row>
    <row r="24" spans="1:22" ht="30" customHeight="1">
      <c r="A24" s="516" t="s">
        <v>75</v>
      </c>
      <c r="B24" s="533" t="s">
        <v>24</v>
      </c>
      <c r="C24" s="533"/>
      <c r="D24" s="533"/>
      <c r="E24" s="533"/>
      <c r="F24" s="533"/>
      <c r="G24" s="533" t="s">
        <v>25</v>
      </c>
      <c r="H24" s="533"/>
      <c r="I24" s="533"/>
      <c r="J24" s="533"/>
      <c r="K24" s="566"/>
      <c r="L24" s="562"/>
      <c r="M24" s="562"/>
      <c r="N24" s="562"/>
      <c r="O24" s="562"/>
      <c r="P24" s="562"/>
      <c r="Q24" s="562"/>
      <c r="R24" s="562"/>
      <c r="S24" s="562"/>
      <c r="T24" s="562"/>
      <c r="U24" s="562"/>
      <c r="V24" s="562"/>
    </row>
    <row r="25" spans="1:22" ht="60">
      <c r="A25" s="517"/>
      <c r="B25" s="1" t="s">
        <v>30</v>
      </c>
      <c r="C25" s="1" t="s">
        <v>40</v>
      </c>
      <c r="D25" s="1" t="s">
        <v>83</v>
      </c>
      <c r="E25" s="1" t="s">
        <v>38</v>
      </c>
      <c r="F25" s="3" t="s">
        <v>27</v>
      </c>
      <c r="G25" s="1" t="s">
        <v>30</v>
      </c>
      <c r="H25" s="1" t="s">
        <v>40</v>
      </c>
      <c r="I25" s="1" t="s">
        <v>83</v>
      </c>
      <c r="J25" s="1" t="s">
        <v>38</v>
      </c>
      <c r="K25" s="90" t="s">
        <v>27</v>
      </c>
      <c r="L25" s="122"/>
      <c r="M25" s="122"/>
      <c r="N25" s="122"/>
      <c r="O25" s="122"/>
      <c r="P25" s="116"/>
      <c r="Q25" s="122"/>
      <c r="R25" s="122"/>
      <c r="S25" s="122"/>
      <c r="T25" s="122"/>
      <c r="U25" s="116"/>
      <c r="V25" s="562"/>
    </row>
    <row r="26" spans="1:22" ht="13.5" customHeight="1">
      <c r="A26" s="87"/>
      <c r="B26" s="3">
        <v>1</v>
      </c>
      <c r="C26" s="3">
        <v>2</v>
      </c>
      <c r="D26" s="3">
        <v>3</v>
      </c>
      <c r="E26" s="3">
        <v>4</v>
      </c>
      <c r="F26" s="3" t="s">
        <v>31</v>
      </c>
      <c r="G26" s="3">
        <v>6</v>
      </c>
      <c r="H26" s="3">
        <v>7</v>
      </c>
      <c r="I26" s="3">
        <v>8</v>
      </c>
      <c r="J26" s="3">
        <v>9</v>
      </c>
      <c r="K26" s="90" t="s">
        <v>32</v>
      </c>
      <c r="L26" s="116"/>
      <c r="M26" s="116"/>
      <c r="N26" s="116"/>
      <c r="O26" s="116"/>
      <c r="P26" s="116"/>
      <c r="Q26" s="116"/>
      <c r="R26" s="116"/>
      <c r="S26" s="116"/>
      <c r="T26" s="116"/>
      <c r="U26" s="116"/>
      <c r="V26" s="116"/>
    </row>
    <row r="27" spans="1:22" s="104" customFormat="1" ht="15.75">
      <c r="A27" s="6" t="s">
        <v>3</v>
      </c>
      <c r="B27" s="27" t="str">
        <f>IF(SUM(B29:B31)=0," ",SUM(B29:B31))</f>
        <v> </v>
      </c>
      <c r="C27" s="27" t="str">
        <f>IF(SUM(C29:C31)=0," ",SUM(C29:C31))</f>
        <v> </v>
      </c>
      <c r="D27" s="67" t="s">
        <v>28</v>
      </c>
      <c r="E27" s="67" t="s">
        <v>28</v>
      </c>
      <c r="F27" s="43" t="str">
        <f>IF(SUM(F29:F31)=0," ",SUM(F29:F31))</f>
        <v> </v>
      </c>
      <c r="G27" s="27" t="str">
        <f>IF(SUM(G29:G31)=0," ",SUM(G29:G31))</f>
        <v> </v>
      </c>
      <c r="H27" s="27" t="str">
        <f>IF(SUM(H29:H31)=0," ",SUM(H29:H31))</f>
        <v> </v>
      </c>
      <c r="I27" s="67" t="s">
        <v>28</v>
      </c>
      <c r="J27" s="67" t="s">
        <v>28</v>
      </c>
      <c r="K27" s="42" t="str">
        <f>IF(SUM(K29:K31)=0," ",SUM(K29:K31))</f>
        <v> </v>
      </c>
      <c r="L27" s="115"/>
      <c r="M27" s="123"/>
      <c r="N27" s="123"/>
      <c r="O27" s="123"/>
      <c r="P27" s="123"/>
      <c r="Q27" s="115"/>
      <c r="R27" s="123"/>
      <c r="S27" s="123"/>
      <c r="T27" s="123"/>
      <c r="U27" s="123"/>
      <c r="V27" s="123"/>
    </row>
    <row r="28" spans="1:22" s="104" customFormat="1" ht="15.75" customHeight="1">
      <c r="A28" s="7" t="s">
        <v>0</v>
      </c>
      <c r="B28" s="563"/>
      <c r="C28" s="564"/>
      <c r="D28" s="564"/>
      <c r="E28" s="564"/>
      <c r="F28" s="564"/>
      <c r="G28" s="564"/>
      <c r="H28" s="564"/>
      <c r="I28" s="564"/>
      <c r="J28" s="564"/>
      <c r="K28" s="565"/>
      <c r="L28" s="124"/>
      <c r="M28" s="124"/>
      <c r="N28" s="124"/>
      <c r="O28" s="124"/>
      <c r="P28" s="124"/>
      <c r="Q28" s="124"/>
      <c r="R28" s="124"/>
      <c r="S28" s="124"/>
      <c r="T28" s="124"/>
      <c r="U28" s="124"/>
      <c r="V28" s="124"/>
    </row>
    <row r="29" spans="1:22" s="104" customFormat="1" ht="15.75" customHeight="1">
      <c r="A29" s="6" t="s">
        <v>1</v>
      </c>
      <c r="B29" s="153"/>
      <c r="C29" s="153"/>
      <c r="D29" s="153"/>
      <c r="E29" s="154"/>
      <c r="F29" s="68" t="str">
        <f>IF((B29*D29*E29)=0," ",(B29*D29*E29))</f>
        <v> </v>
      </c>
      <c r="G29" s="153"/>
      <c r="H29" s="153"/>
      <c r="I29" s="153"/>
      <c r="J29" s="154"/>
      <c r="K29" s="69" t="str">
        <f>IF((G29*I29*J29)=0," ",(G29*I29*J29))</f>
        <v> </v>
      </c>
      <c r="L29" s="125"/>
      <c r="M29" s="125"/>
      <c r="N29" s="125"/>
      <c r="O29" s="125"/>
      <c r="P29" s="125"/>
      <c r="Q29" s="125"/>
      <c r="R29" s="125"/>
      <c r="S29" s="125"/>
      <c r="T29" s="125"/>
      <c r="U29" s="125"/>
      <c r="V29" s="125"/>
    </row>
    <row r="30" spans="1:22" s="104" customFormat="1" ht="15.75">
      <c r="A30" s="6" t="s">
        <v>327</v>
      </c>
      <c r="B30" s="153"/>
      <c r="C30" s="153"/>
      <c r="D30" s="153"/>
      <c r="E30" s="154"/>
      <c r="F30" s="68" t="str">
        <f>IF((B30*D30*E30)=0," ",(B30*D30*E30))</f>
        <v> </v>
      </c>
      <c r="G30" s="153"/>
      <c r="H30" s="153"/>
      <c r="I30" s="153"/>
      <c r="J30" s="154"/>
      <c r="K30" s="69" t="str">
        <f>IF((G30*I30*J30)=0," ",(G30*I30*J30))</f>
        <v> </v>
      </c>
      <c r="L30" s="115"/>
      <c r="M30" s="126"/>
      <c r="N30" s="126"/>
      <c r="O30" s="126"/>
      <c r="P30" s="126"/>
      <c r="Q30" s="115"/>
      <c r="R30" s="126"/>
      <c r="S30" s="126"/>
      <c r="T30" s="126"/>
      <c r="U30" s="126"/>
      <c r="V30" s="115"/>
    </row>
    <row r="31" spans="1:22" s="104" customFormat="1" ht="15.75">
      <c r="A31" s="6" t="s">
        <v>328</v>
      </c>
      <c r="B31" s="153"/>
      <c r="C31" s="153"/>
      <c r="D31" s="153"/>
      <c r="E31" s="154"/>
      <c r="F31" s="68" t="str">
        <f>IF((B31*D31*E31)=0," ",(B31*D31*E31))</f>
        <v> </v>
      </c>
      <c r="G31" s="153"/>
      <c r="H31" s="153"/>
      <c r="I31" s="153"/>
      <c r="J31" s="154"/>
      <c r="K31" s="69" t="str">
        <f>IF((G31*I31*J31)=0," ",(G31*I31*J31))</f>
        <v> </v>
      </c>
      <c r="L31" s="115"/>
      <c r="M31" s="126"/>
      <c r="N31" s="126"/>
      <c r="O31" s="126"/>
      <c r="P31" s="126"/>
      <c r="Q31" s="115"/>
      <c r="R31" s="126"/>
      <c r="S31" s="126"/>
      <c r="T31" s="126"/>
      <c r="U31" s="126"/>
      <c r="V31" s="115"/>
    </row>
    <row r="32" spans="1:22" s="104" customFormat="1" ht="16.5" thickBot="1">
      <c r="A32" s="198" t="s">
        <v>329</v>
      </c>
      <c r="B32" s="208" t="s">
        <v>28</v>
      </c>
      <c r="C32" s="208" t="s">
        <v>28</v>
      </c>
      <c r="D32" s="208" t="s">
        <v>28</v>
      </c>
      <c r="E32" s="208" t="s">
        <v>28</v>
      </c>
      <c r="F32" s="208" t="s">
        <v>28</v>
      </c>
      <c r="G32" s="208" t="s">
        <v>28</v>
      </c>
      <c r="H32" s="208" t="s">
        <v>28</v>
      </c>
      <c r="I32" s="208" t="s">
        <v>28</v>
      </c>
      <c r="J32" s="208" t="s">
        <v>28</v>
      </c>
      <c r="K32" s="209" t="s">
        <v>28</v>
      </c>
      <c r="L32" s="127"/>
      <c r="M32" s="127"/>
      <c r="N32" s="127"/>
      <c r="O32" s="127"/>
      <c r="P32" s="127"/>
      <c r="Q32" s="127"/>
      <c r="R32" s="127"/>
      <c r="S32" s="127"/>
      <c r="T32" s="128"/>
      <c r="U32" s="129"/>
      <c r="V32" s="127"/>
    </row>
    <row r="33" spans="1:22" s="104" customFormat="1" ht="30" customHeight="1">
      <c r="A33" s="516" t="s">
        <v>75</v>
      </c>
      <c r="B33" s="533" t="s">
        <v>77</v>
      </c>
      <c r="C33" s="533"/>
      <c r="D33" s="533"/>
      <c r="E33" s="533"/>
      <c r="F33" s="533"/>
      <c r="G33" s="533" t="s">
        <v>26</v>
      </c>
      <c r="H33" s="533"/>
      <c r="I33" s="533"/>
      <c r="J33" s="533"/>
      <c r="K33" s="533"/>
      <c r="L33" s="566" t="s">
        <v>9</v>
      </c>
      <c r="M33" s="127"/>
      <c r="N33" s="127"/>
      <c r="O33" s="127"/>
      <c r="P33" s="127"/>
      <c r="Q33" s="127"/>
      <c r="R33" s="127"/>
      <c r="S33" s="127"/>
      <c r="T33" s="128"/>
      <c r="U33" s="129"/>
      <c r="V33" s="127"/>
    </row>
    <row r="34" spans="1:22" s="104" customFormat="1" ht="60">
      <c r="A34" s="517"/>
      <c r="B34" s="1" t="s">
        <v>30</v>
      </c>
      <c r="C34" s="1" t="s">
        <v>40</v>
      </c>
      <c r="D34" s="1" t="s">
        <v>83</v>
      </c>
      <c r="E34" s="1" t="s">
        <v>50</v>
      </c>
      <c r="F34" s="3" t="s">
        <v>27</v>
      </c>
      <c r="G34" s="1" t="s">
        <v>30</v>
      </c>
      <c r="H34" s="1" t="s">
        <v>40</v>
      </c>
      <c r="I34" s="1" t="s">
        <v>83</v>
      </c>
      <c r="J34" s="1" t="s">
        <v>50</v>
      </c>
      <c r="K34" s="3" t="s">
        <v>27</v>
      </c>
      <c r="L34" s="575"/>
      <c r="M34" s="127"/>
      <c r="N34" s="127"/>
      <c r="O34" s="127"/>
      <c r="P34" s="127"/>
      <c r="Q34" s="127"/>
      <c r="R34" s="127"/>
      <c r="S34" s="127"/>
      <c r="T34" s="128"/>
      <c r="U34" s="129"/>
      <c r="V34" s="127"/>
    </row>
    <row r="35" spans="1:22" s="104" customFormat="1" ht="15.75">
      <c r="A35" s="515"/>
      <c r="B35" s="3">
        <v>11</v>
      </c>
      <c r="C35" s="3">
        <v>12</v>
      </c>
      <c r="D35" s="3">
        <v>13</v>
      </c>
      <c r="E35" s="3">
        <v>14</v>
      </c>
      <c r="F35" s="3" t="s">
        <v>33</v>
      </c>
      <c r="G35" s="3">
        <v>16</v>
      </c>
      <c r="H35" s="3">
        <v>17</v>
      </c>
      <c r="I35" s="3">
        <v>18</v>
      </c>
      <c r="J35" s="3">
        <v>19</v>
      </c>
      <c r="K35" s="3" t="s">
        <v>34</v>
      </c>
      <c r="L35" s="514" t="s">
        <v>35</v>
      </c>
      <c r="M35" s="127"/>
      <c r="N35" s="127"/>
      <c r="O35" s="127"/>
      <c r="P35" s="127"/>
      <c r="Q35" s="127"/>
      <c r="R35" s="127"/>
      <c r="S35" s="127"/>
      <c r="T35" s="128"/>
      <c r="U35" s="129"/>
      <c r="V35" s="127"/>
    </row>
    <row r="36" spans="1:22" s="104" customFormat="1" ht="15.75">
      <c r="A36" s="6" t="s">
        <v>3</v>
      </c>
      <c r="B36" s="27" t="str">
        <f>IF(SUM(B38:B41)=0," ",SUM(B38:B41))</f>
        <v> </v>
      </c>
      <c r="C36" s="27" t="str">
        <f>IF(SUM(C38:C41)=0," ",SUM(C38:C41))</f>
        <v> </v>
      </c>
      <c r="D36" s="513" t="s">
        <v>28</v>
      </c>
      <c r="E36" s="513" t="s">
        <v>28</v>
      </c>
      <c r="F36" s="43" t="str">
        <f>IF(SUM(F38:F41)=0," ",SUM(F38:F41))</f>
        <v> </v>
      </c>
      <c r="G36" s="27" t="str">
        <f>IF(SUM(G38:G41)=0," ",SUM(G38:G41))</f>
        <v> </v>
      </c>
      <c r="H36" s="27" t="str">
        <f>IF(SUM(H38:H41)=0," ",SUM(H38:H41))</f>
        <v> </v>
      </c>
      <c r="I36" s="513" t="s">
        <v>28</v>
      </c>
      <c r="J36" s="513" t="s">
        <v>28</v>
      </c>
      <c r="K36" s="43" t="str">
        <f>IF(SUM(K38:K41)=0," ",SUM(K38:K41))</f>
        <v> </v>
      </c>
      <c r="L36" s="42" t="str">
        <f>IF(SUM(L38:L41)=0," ",SUM(L38:L41))</f>
        <v> </v>
      </c>
      <c r="M36" s="127"/>
      <c r="N36" s="127"/>
      <c r="O36" s="127"/>
      <c r="P36" s="127"/>
      <c r="Q36" s="127"/>
      <c r="R36" s="127"/>
      <c r="S36" s="127"/>
      <c r="T36" s="128"/>
      <c r="U36" s="129"/>
      <c r="V36" s="127"/>
    </row>
    <row r="37" spans="1:22" s="104" customFormat="1" ht="15.75">
      <c r="A37" s="7" t="s">
        <v>0</v>
      </c>
      <c r="B37" s="540"/>
      <c r="C37" s="540"/>
      <c r="D37" s="540"/>
      <c r="E37" s="540"/>
      <c r="F37" s="540"/>
      <c r="G37" s="540"/>
      <c r="H37" s="540"/>
      <c r="I37" s="540"/>
      <c r="J37" s="540"/>
      <c r="K37" s="540"/>
      <c r="L37" s="541"/>
      <c r="M37" s="127"/>
      <c r="N37" s="127"/>
      <c r="O37" s="127"/>
      <c r="P37" s="127"/>
      <c r="Q37" s="127"/>
      <c r="R37" s="127"/>
      <c r="S37" s="127"/>
      <c r="T37" s="128"/>
      <c r="U37" s="129"/>
      <c r="V37" s="127"/>
    </row>
    <row r="38" spans="1:22" s="104" customFormat="1" ht="15.75">
      <c r="A38" s="6" t="s">
        <v>1</v>
      </c>
      <c r="B38" s="153"/>
      <c r="C38" s="153"/>
      <c r="D38" s="153"/>
      <c r="E38" s="154"/>
      <c r="F38" s="68" t="str">
        <f>IF((B38*D38*E38)=0," ",(B38*D38*E38))</f>
        <v> </v>
      </c>
      <c r="G38" s="153"/>
      <c r="H38" s="153"/>
      <c r="I38" s="153"/>
      <c r="J38" s="154"/>
      <c r="K38" s="68" t="str">
        <f>IF((G38*I38*J38)=0," ",(G38*I38*J38))</f>
        <v> </v>
      </c>
      <c r="L38" s="42" t="str">
        <f>IF(SUM(F29,K29,F38,K38)=0," ",SUM(F29,K29,F38,K38))</f>
        <v> </v>
      </c>
      <c r="M38" s="127"/>
      <c r="N38" s="127"/>
      <c r="O38" s="127"/>
      <c r="P38" s="127"/>
      <c r="Q38" s="127"/>
      <c r="R38" s="127"/>
      <c r="S38" s="127"/>
      <c r="T38" s="128"/>
      <c r="U38" s="129"/>
      <c r="V38" s="127"/>
    </row>
    <row r="39" spans="1:22" s="104" customFormat="1" ht="15.75">
      <c r="A39" s="6" t="s">
        <v>327</v>
      </c>
      <c r="B39" s="153"/>
      <c r="C39" s="153"/>
      <c r="D39" s="153"/>
      <c r="E39" s="154"/>
      <c r="F39" s="68" t="str">
        <f>IF((B39*D39*E39)=0," ",(B39*D39*E39))</f>
        <v> </v>
      </c>
      <c r="G39" s="153"/>
      <c r="H39" s="153"/>
      <c r="I39" s="153"/>
      <c r="J39" s="154"/>
      <c r="K39" s="68" t="str">
        <f>IF((G39*I39*J39)=0," ",(G39*I39*J39))</f>
        <v> </v>
      </c>
      <c r="L39" s="42" t="str">
        <f>IF(SUM(F30,K30,F39,K39)=0," ",SUM(F30,K30,F39,K39))</f>
        <v> </v>
      </c>
      <c r="M39" s="127"/>
      <c r="N39" s="127"/>
      <c r="O39" s="127"/>
      <c r="P39" s="127"/>
      <c r="Q39" s="127"/>
      <c r="R39" s="127"/>
      <c r="S39" s="127"/>
      <c r="T39" s="128"/>
      <c r="U39" s="129"/>
      <c r="V39" s="127"/>
    </row>
    <row r="40" spans="1:22" s="104" customFormat="1" ht="15.75">
      <c r="A40" s="6" t="s">
        <v>328</v>
      </c>
      <c r="B40" s="153"/>
      <c r="C40" s="153"/>
      <c r="D40" s="153"/>
      <c r="E40" s="154"/>
      <c r="F40" s="68" t="str">
        <f>IF((B40*D40*E40)=0," ",(B40*D40*E40))</f>
        <v> </v>
      </c>
      <c r="G40" s="153"/>
      <c r="H40" s="153"/>
      <c r="I40" s="153"/>
      <c r="J40" s="154"/>
      <c r="K40" s="68" t="str">
        <f>IF((G40*I40*J40)=0," ",(G40*I40*J40))</f>
        <v> </v>
      </c>
      <c r="L40" s="42" t="str">
        <f>IF(SUM(F31,K31,F40,K40)=0," ",SUM(F31,K31,F40,K40))</f>
        <v> </v>
      </c>
      <c r="M40" s="127"/>
      <c r="N40" s="127"/>
      <c r="O40" s="127"/>
      <c r="P40" s="127"/>
      <c r="Q40" s="127"/>
      <c r="R40" s="127"/>
      <c r="S40" s="127"/>
      <c r="T40" s="128"/>
      <c r="U40" s="129"/>
      <c r="V40" s="127"/>
    </row>
    <row r="41" spans="1:22" s="104" customFormat="1" ht="16.5" thickBot="1">
      <c r="A41" s="198" t="s">
        <v>329</v>
      </c>
      <c r="B41" s="156"/>
      <c r="C41" s="156"/>
      <c r="D41" s="156"/>
      <c r="E41" s="206"/>
      <c r="F41" s="70" t="str">
        <f>IF((B41*D41*E41)=0," ",(B41*D41*E41))</f>
        <v> </v>
      </c>
      <c r="G41" s="156"/>
      <c r="H41" s="156"/>
      <c r="I41" s="156"/>
      <c r="J41" s="206"/>
      <c r="K41" s="70" t="str">
        <f>IF((G41*I41*J41)=0," ",(G41*I41*J41))</f>
        <v> </v>
      </c>
      <c r="L41" s="46" t="str">
        <f>IF(SUM(F32,K32,F41,K41)=0," ",SUM(F32,K32,F41,K41))</f>
        <v> </v>
      </c>
      <c r="M41" s="127"/>
      <c r="N41" s="127"/>
      <c r="O41" s="127"/>
      <c r="P41" s="127"/>
      <c r="Q41" s="127"/>
      <c r="R41" s="127"/>
      <c r="S41" s="127"/>
      <c r="T41" s="128"/>
      <c r="U41" s="129"/>
      <c r="V41" s="127"/>
    </row>
    <row r="42" spans="1:2" ht="15.75" thickBot="1">
      <c r="A42" s="120" t="s">
        <v>14</v>
      </c>
      <c r="B42" s="120"/>
    </row>
    <row r="43" spans="1:12" ht="24">
      <c r="A43" s="86" t="s">
        <v>67</v>
      </c>
      <c r="B43" s="8" t="s">
        <v>6</v>
      </c>
      <c r="C43" s="8" t="s">
        <v>7</v>
      </c>
      <c r="D43" s="8" t="s">
        <v>8</v>
      </c>
      <c r="E43" s="8" t="s">
        <v>20</v>
      </c>
      <c r="F43" s="88" t="s">
        <v>9</v>
      </c>
      <c r="G43" s="115"/>
      <c r="H43" s="113"/>
      <c r="I43" s="113"/>
      <c r="J43" s="113"/>
      <c r="K43" s="113"/>
      <c r="L43" s="113"/>
    </row>
    <row r="44" spans="1:12" ht="15">
      <c r="A44" s="87"/>
      <c r="B44" s="3">
        <v>1</v>
      </c>
      <c r="C44" s="3">
        <v>2</v>
      </c>
      <c r="D44" s="3">
        <v>3</v>
      </c>
      <c r="E44" s="3">
        <v>4</v>
      </c>
      <c r="F44" s="90" t="s">
        <v>19</v>
      </c>
      <c r="G44" s="116"/>
      <c r="H44" s="113"/>
      <c r="I44" s="113"/>
      <c r="J44" s="113"/>
      <c r="K44" s="113"/>
      <c r="L44" s="113"/>
    </row>
    <row r="45" spans="1:22" s="104" customFormat="1" ht="15.75">
      <c r="A45" s="6" t="s">
        <v>3</v>
      </c>
      <c r="B45" s="27" t="str">
        <f>IF(SUM(B47:B50)=0," ",SUM(B47:B50))</f>
        <v> </v>
      </c>
      <c r="C45" s="67" t="s">
        <v>28</v>
      </c>
      <c r="D45" s="67" t="s">
        <v>28</v>
      </c>
      <c r="E45" s="67" t="s">
        <v>28</v>
      </c>
      <c r="F45" s="42" t="str">
        <f>IF(SUM(F47:F50)=0," ",SUM(F47:F50))</f>
        <v> </v>
      </c>
      <c r="G45" s="118"/>
      <c r="H45" s="118"/>
      <c r="I45" s="118"/>
      <c r="J45" s="118"/>
      <c r="K45" s="118"/>
      <c r="L45" s="118"/>
      <c r="M45" s="102"/>
      <c r="N45" s="102"/>
      <c r="O45" s="102"/>
      <c r="P45" s="102"/>
      <c r="Q45" s="102"/>
      <c r="R45" s="102"/>
      <c r="S45" s="102"/>
      <c r="T45" s="102"/>
      <c r="U45" s="102"/>
      <c r="V45" s="102"/>
    </row>
    <row r="46" spans="1:22" s="104" customFormat="1" ht="15.75" customHeight="1">
      <c r="A46" s="7" t="s">
        <v>0</v>
      </c>
      <c r="B46" s="577"/>
      <c r="C46" s="577"/>
      <c r="D46" s="577"/>
      <c r="E46" s="577"/>
      <c r="F46" s="578"/>
      <c r="G46" s="119"/>
      <c r="H46" s="119"/>
      <c r="I46" s="119"/>
      <c r="J46" s="119"/>
      <c r="K46" s="119"/>
      <c r="L46" s="119"/>
      <c r="M46" s="102"/>
      <c r="N46" s="102"/>
      <c r="O46" s="102"/>
      <c r="P46" s="102"/>
      <c r="Q46" s="102"/>
      <c r="R46" s="102"/>
      <c r="S46" s="102"/>
      <c r="T46" s="102"/>
      <c r="U46" s="102"/>
      <c r="V46" s="102"/>
    </row>
    <row r="47" spans="1:22" s="104" customFormat="1" ht="15.75" customHeight="1">
      <c r="A47" s="6" t="s">
        <v>1</v>
      </c>
      <c r="B47" s="153"/>
      <c r="C47" s="154"/>
      <c r="D47" s="154"/>
      <c r="E47" s="153"/>
      <c r="F47" s="42" t="str">
        <f>IF((B47*C47*D47*E47)=0," ",B47*C47*D47*E47)</f>
        <v> </v>
      </c>
      <c r="G47" s="119"/>
      <c r="H47" s="119"/>
      <c r="I47" s="119"/>
      <c r="J47" s="119"/>
      <c r="K47" s="119"/>
      <c r="L47" s="119"/>
      <c r="M47" s="102"/>
      <c r="N47" s="102"/>
      <c r="O47" s="102"/>
      <c r="P47" s="102"/>
      <c r="Q47" s="102"/>
      <c r="R47" s="102"/>
      <c r="S47" s="102"/>
      <c r="T47" s="102"/>
      <c r="U47" s="102"/>
      <c r="V47" s="102"/>
    </row>
    <row r="48" spans="1:22" s="104" customFormat="1" ht="15.75">
      <c r="A48" s="6" t="s">
        <v>327</v>
      </c>
      <c r="B48" s="153"/>
      <c r="C48" s="154"/>
      <c r="D48" s="154"/>
      <c r="E48" s="153"/>
      <c r="F48" s="42" t="str">
        <f>IF((B48*C48*D48*E48)=0," ",B48*C48*D48*E48)</f>
        <v> </v>
      </c>
      <c r="G48" s="119"/>
      <c r="H48" s="119"/>
      <c r="I48" s="119"/>
      <c r="J48" s="119"/>
      <c r="K48" s="119"/>
      <c r="L48" s="119"/>
      <c r="M48" s="102"/>
      <c r="N48" s="102"/>
      <c r="O48" s="102"/>
      <c r="P48" s="102"/>
      <c r="Q48" s="102"/>
      <c r="R48" s="102"/>
      <c r="S48" s="102"/>
      <c r="T48" s="102"/>
      <c r="U48" s="102"/>
      <c r="V48" s="102"/>
    </row>
    <row r="49" spans="1:22" s="104" customFormat="1" ht="15.75">
      <c r="A49" s="6" t="s">
        <v>328</v>
      </c>
      <c r="B49" s="153"/>
      <c r="C49" s="154"/>
      <c r="D49" s="154"/>
      <c r="E49" s="153"/>
      <c r="F49" s="42" t="str">
        <f>IF((B49*C49*D49*E49)=0," ",B49*C49*D49*E49)</f>
        <v> </v>
      </c>
      <c r="G49" s="119"/>
      <c r="H49" s="119"/>
      <c r="I49" s="119"/>
      <c r="J49" s="119"/>
      <c r="K49" s="119"/>
      <c r="L49" s="119"/>
      <c r="M49" s="102"/>
      <c r="N49" s="102"/>
      <c r="O49" s="102"/>
      <c r="P49" s="102"/>
      <c r="Q49" s="102"/>
      <c r="R49" s="102"/>
      <c r="S49" s="102"/>
      <c r="T49" s="102"/>
      <c r="U49" s="102"/>
      <c r="V49" s="102"/>
    </row>
    <row r="50" spans="1:22" s="104" customFormat="1" ht="16.5" thickBot="1">
      <c r="A50" s="198" t="s">
        <v>329</v>
      </c>
      <c r="B50" s="156"/>
      <c r="C50" s="206"/>
      <c r="D50" s="206"/>
      <c r="E50" s="156"/>
      <c r="F50" s="46" t="str">
        <f>IF((B50*C50*D50*E50)=0," ",B50*C50*D50*E50)</f>
        <v> </v>
      </c>
      <c r="G50" s="119"/>
      <c r="H50" s="119"/>
      <c r="I50" s="119"/>
      <c r="J50" s="119"/>
      <c r="K50" s="119"/>
      <c r="L50" s="119"/>
      <c r="M50" s="102"/>
      <c r="N50" s="102"/>
      <c r="O50" s="102"/>
      <c r="P50" s="102"/>
      <c r="Q50" s="102"/>
      <c r="R50" s="102"/>
      <c r="S50" s="102"/>
      <c r="T50" s="102"/>
      <c r="U50" s="102"/>
      <c r="V50" s="102"/>
    </row>
    <row r="51" spans="1:22" s="104" customFormat="1" ht="16.5" thickBot="1">
      <c r="A51" s="120" t="s">
        <v>15</v>
      </c>
      <c r="B51" s="120"/>
      <c r="C51" s="130"/>
      <c r="D51" s="119"/>
      <c r="E51" s="119"/>
      <c r="F51" s="119"/>
      <c r="G51" s="119"/>
      <c r="H51" s="119"/>
      <c r="I51" s="119"/>
      <c r="J51" s="119"/>
      <c r="K51" s="119"/>
      <c r="L51" s="119"/>
      <c r="M51" s="119"/>
      <c r="N51" s="119"/>
      <c r="O51" s="119"/>
      <c r="P51" s="119"/>
      <c r="Q51" s="119"/>
      <c r="R51" s="102"/>
      <c r="S51" s="102"/>
      <c r="T51" s="102"/>
      <c r="U51" s="102"/>
      <c r="V51" s="102"/>
    </row>
    <row r="52" spans="1:22" s="104" customFormat="1" ht="40.5" customHeight="1">
      <c r="A52" s="86" t="s">
        <v>68</v>
      </c>
      <c r="B52" s="8" t="s">
        <v>6</v>
      </c>
      <c r="C52" s="8" t="s">
        <v>17</v>
      </c>
      <c r="D52" s="8" t="s">
        <v>10</v>
      </c>
      <c r="E52" s="88" t="s">
        <v>9</v>
      </c>
      <c r="F52" s="115"/>
      <c r="G52" s="113"/>
      <c r="H52" s="113"/>
      <c r="I52" s="113"/>
      <c r="J52" s="119"/>
      <c r="K52" s="119"/>
      <c r="L52" s="119"/>
      <c r="M52" s="119"/>
      <c r="N52" s="119"/>
      <c r="O52" s="119"/>
      <c r="P52" s="119"/>
      <c r="Q52" s="119"/>
      <c r="R52" s="102"/>
      <c r="S52" s="102"/>
      <c r="T52" s="102"/>
      <c r="U52" s="102"/>
      <c r="V52" s="102"/>
    </row>
    <row r="53" spans="1:22" s="104" customFormat="1" ht="15.75">
      <c r="A53" s="87"/>
      <c r="B53" s="3">
        <v>1</v>
      </c>
      <c r="C53" s="3">
        <v>2</v>
      </c>
      <c r="D53" s="3">
        <v>3</v>
      </c>
      <c r="E53" s="90" t="s">
        <v>11</v>
      </c>
      <c r="F53" s="116"/>
      <c r="G53" s="117"/>
      <c r="H53" s="117"/>
      <c r="I53" s="117"/>
      <c r="J53" s="119"/>
      <c r="K53" s="119"/>
      <c r="L53" s="119"/>
      <c r="M53" s="119"/>
      <c r="N53" s="119"/>
      <c r="O53" s="119"/>
      <c r="P53" s="119"/>
      <c r="Q53" s="119"/>
      <c r="R53" s="102"/>
      <c r="S53" s="102"/>
      <c r="T53" s="102"/>
      <c r="U53" s="102"/>
      <c r="V53" s="102"/>
    </row>
    <row r="54" spans="1:22" s="104" customFormat="1" ht="16.5" customHeight="1">
      <c r="A54" s="6" t="s">
        <v>3</v>
      </c>
      <c r="B54" s="27" t="str">
        <f>IF(SUM(B56:B59)=0," ",SUM(B56:B59))</f>
        <v> </v>
      </c>
      <c r="C54" s="67" t="s">
        <v>28</v>
      </c>
      <c r="D54" s="67" t="s">
        <v>28</v>
      </c>
      <c r="E54" s="42" t="str">
        <f>IF(SUM(E56:E59)=0," ",SUM(E56:E59))</f>
        <v> </v>
      </c>
      <c r="F54" s="118"/>
      <c r="G54" s="118"/>
      <c r="H54" s="118"/>
      <c r="I54" s="118"/>
      <c r="J54" s="119"/>
      <c r="K54" s="119"/>
      <c r="L54" s="119"/>
      <c r="M54" s="119"/>
      <c r="N54" s="119"/>
      <c r="O54" s="119"/>
      <c r="P54" s="119"/>
      <c r="Q54" s="119"/>
      <c r="R54" s="102"/>
      <c r="S54" s="102"/>
      <c r="T54" s="102"/>
      <c r="U54" s="102"/>
      <c r="V54" s="102"/>
    </row>
    <row r="55" spans="1:22" s="104" customFormat="1" ht="16.5" customHeight="1">
      <c r="A55" s="7" t="s">
        <v>0</v>
      </c>
      <c r="B55" s="552"/>
      <c r="C55" s="553"/>
      <c r="D55" s="553"/>
      <c r="E55" s="554"/>
      <c r="F55" s="119"/>
      <c r="G55" s="119"/>
      <c r="H55" s="119"/>
      <c r="I55" s="119"/>
      <c r="J55" s="119"/>
      <c r="K55" s="119"/>
      <c r="L55" s="119"/>
      <c r="M55" s="119"/>
      <c r="N55" s="119"/>
      <c r="O55" s="119"/>
      <c r="P55" s="119"/>
      <c r="Q55" s="119"/>
      <c r="R55" s="102"/>
      <c r="S55" s="102"/>
      <c r="T55" s="102"/>
      <c r="U55" s="102"/>
      <c r="V55" s="102"/>
    </row>
    <row r="56" spans="1:22" s="104" customFormat="1" ht="16.5" customHeight="1">
      <c r="A56" s="6" t="s">
        <v>1</v>
      </c>
      <c r="B56" s="153"/>
      <c r="C56" s="154"/>
      <c r="D56" s="153"/>
      <c r="E56" s="42" t="str">
        <f>IF((B56*C56*D56)=0," ",B56*C56*D56)</f>
        <v> </v>
      </c>
      <c r="F56" s="119"/>
      <c r="G56" s="119"/>
      <c r="H56" s="119"/>
      <c r="I56" s="119"/>
      <c r="J56" s="119"/>
      <c r="K56" s="119"/>
      <c r="L56" s="119"/>
      <c r="M56" s="119"/>
      <c r="N56" s="119"/>
      <c r="O56" s="119"/>
      <c r="P56" s="119"/>
      <c r="Q56" s="119"/>
      <c r="R56" s="102"/>
      <c r="S56" s="102"/>
      <c r="T56" s="102"/>
      <c r="U56" s="102"/>
      <c r="V56" s="102"/>
    </row>
    <row r="57" spans="1:22" s="104" customFormat="1" ht="15.75">
      <c r="A57" s="6" t="s">
        <v>327</v>
      </c>
      <c r="B57" s="153"/>
      <c r="C57" s="154"/>
      <c r="D57" s="153"/>
      <c r="E57" s="42" t="str">
        <f>IF((B57*C57*D57)=0," ",B57*C57*D57)</f>
        <v> </v>
      </c>
      <c r="F57" s="119"/>
      <c r="G57" s="119"/>
      <c r="H57" s="119"/>
      <c r="I57" s="119"/>
      <c r="J57" s="119"/>
      <c r="K57" s="119"/>
      <c r="L57" s="119"/>
      <c r="M57" s="119"/>
      <c r="N57" s="119"/>
      <c r="O57" s="119"/>
      <c r="P57" s="119"/>
      <c r="Q57" s="119"/>
      <c r="R57" s="102"/>
      <c r="S57" s="102"/>
      <c r="T57" s="102"/>
      <c r="U57" s="102"/>
      <c r="V57" s="102"/>
    </row>
    <row r="58" spans="1:22" s="104" customFormat="1" ht="15.75">
      <c r="A58" s="6" t="s">
        <v>328</v>
      </c>
      <c r="B58" s="153"/>
      <c r="C58" s="154"/>
      <c r="D58" s="153"/>
      <c r="E58" s="42" t="str">
        <f>IF((B58*C58*D58)=0," ",B58*C58*D58)</f>
        <v> </v>
      </c>
      <c r="F58" s="119"/>
      <c r="G58" s="119"/>
      <c r="H58" s="119"/>
      <c r="I58" s="119"/>
      <c r="J58" s="119"/>
      <c r="K58" s="119"/>
      <c r="L58" s="119"/>
      <c r="M58" s="119"/>
      <c r="N58" s="119"/>
      <c r="O58" s="119"/>
      <c r="P58" s="119"/>
      <c r="Q58" s="119"/>
      <c r="R58" s="102"/>
      <c r="S58" s="102"/>
      <c r="T58" s="102"/>
      <c r="U58" s="102"/>
      <c r="V58" s="102"/>
    </row>
    <row r="59" spans="1:22" s="104" customFormat="1" ht="16.5" thickBot="1">
      <c r="A59" s="198" t="s">
        <v>329</v>
      </c>
      <c r="B59" s="156"/>
      <c r="C59" s="206"/>
      <c r="D59" s="156"/>
      <c r="E59" s="46" t="str">
        <f>IF((B59*C59*D59)=0," ",B59*C59*D59)</f>
        <v> </v>
      </c>
      <c r="F59" s="119"/>
      <c r="G59" s="119"/>
      <c r="H59" s="119"/>
      <c r="I59" s="119"/>
      <c r="J59" s="119"/>
      <c r="K59" s="119"/>
      <c r="L59" s="119"/>
      <c r="M59" s="119"/>
      <c r="N59" s="119"/>
      <c r="O59" s="119"/>
      <c r="P59" s="119"/>
      <c r="Q59" s="119"/>
      <c r="R59" s="102"/>
      <c r="S59" s="102"/>
      <c r="T59" s="102"/>
      <c r="U59" s="102"/>
      <c r="V59" s="102"/>
    </row>
    <row r="60" spans="1:2" ht="15.75" thickBot="1">
      <c r="A60" s="120" t="s">
        <v>16</v>
      </c>
      <c r="B60" s="120"/>
    </row>
    <row r="61" spans="1:22" ht="41.25" customHeight="1">
      <c r="A61" s="549" t="s">
        <v>21</v>
      </c>
      <c r="B61" s="557" t="s">
        <v>37</v>
      </c>
      <c r="C61" s="557" t="s">
        <v>41</v>
      </c>
      <c r="D61" s="555" t="s">
        <v>42</v>
      </c>
      <c r="E61" s="555" t="s">
        <v>147</v>
      </c>
      <c r="F61" s="561" t="s">
        <v>5</v>
      </c>
      <c r="G61" s="561"/>
      <c r="H61" s="555" t="s">
        <v>148</v>
      </c>
      <c r="I61" s="534" t="s">
        <v>149</v>
      </c>
      <c r="J61" s="534"/>
      <c r="K61" s="544" t="s">
        <v>310</v>
      </c>
      <c r="L61" s="579" t="s">
        <v>4</v>
      </c>
      <c r="M61" s="546"/>
      <c r="N61" s="546"/>
      <c r="O61" s="576"/>
      <c r="P61" s="539"/>
      <c r="Q61" s="539"/>
      <c r="R61" s="539"/>
      <c r="S61" s="539"/>
      <c r="T61" s="539"/>
      <c r="U61" s="576"/>
      <c r="V61" s="114"/>
    </row>
    <row r="62" spans="1:22" ht="81.75" customHeight="1">
      <c r="A62" s="550"/>
      <c r="B62" s="558"/>
      <c r="C62" s="558"/>
      <c r="D62" s="556"/>
      <c r="E62" s="556"/>
      <c r="F62" s="542" t="s">
        <v>73</v>
      </c>
      <c r="G62" s="542" t="s">
        <v>72</v>
      </c>
      <c r="H62" s="556"/>
      <c r="I62" s="542" t="s">
        <v>90</v>
      </c>
      <c r="J62" s="542" t="s">
        <v>91</v>
      </c>
      <c r="K62" s="545"/>
      <c r="L62" s="580"/>
      <c r="M62" s="546"/>
      <c r="N62" s="546"/>
      <c r="O62" s="576"/>
      <c r="P62" s="114"/>
      <c r="Q62" s="114"/>
      <c r="R62" s="539"/>
      <c r="S62" s="539"/>
      <c r="T62" s="539"/>
      <c r="U62" s="576"/>
      <c r="V62" s="114"/>
    </row>
    <row r="63" spans="1:22" ht="15">
      <c r="A63" s="551"/>
      <c r="B63" s="559"/>
      <c r="C63" s="559"/>
      <c r="D63" s="543"/>
      <c r="E63" s="543"/>
      <c r="F63" s="543"/>
      <c r="G63" s="543"/>
      <c r="H63" s="543"/>
      <c r="I63" s="543"/>
      <c r="J63" s="543"/>
      <c r="K63" s="443" t="s">
        <v>311</v>
      </c>
      <c r="L63" s="581"/>
      <c r="M63" s="436"/>
      <c r="N63" s="436"/>
      <c r="O63" s="435"/>
      <c r="P63" s="434"/>
      <c r="Q63" s="434"/>
      <c r="R63" s="434"/>
      <c r="S63" s="434"/>
      <c r="T63" s="434"/>
      <c r="U63" s="435"/>
      <c r="V63" s="434"/>
    </row>
    <row r="64" spans="1:22" s="132" customFormat="1" ht="15">
      <c r="A64" s="89"/>
      <c r="B64" s="10">
        <v>1</v>
      </c>
      <c r="C64" s="10">
        <v>2</v>
      </c>
      <c r="D64" s="10">
        <v>3</v>
      </c>
      <c r="E64" s="10">
        <v>4</v>
      </c>
      <c r="F64" s="10">
        <v>5</v>
      </c>
      <c r="G64" s="10">
        <v>6</v>
      </c>
      <c r="H64" s="10">
        <v>7</v>
      </c>
      <c r="I64" s="10">
        <v>8</v>
      </c>
      <c r="J64" s="10">
        <v>9</v>
      </c>
      <c r="K64" s="10">
        <v>10</v>
      </c>
      <c r="L64" s="9" t="s">
        <v>324</v>
      </c>
      <c r="M64" s="131"/>
      <c r="N64" s="116"/>
      <c r="O64" s="113"/>
      <c r="P64" s="117"/>
      <c r="Q64" s="117"/>
      <c r="R64" s="117"/>
      <c r="S64" s="117"/>
      <c r="T64" s="117"/>
      <c r="U64" s="117"/>
      <c r="V64" s="117"/>
    </row>
    <row r="65" spans="1:22" ht="18.75" customHeight="1">
      <c r="A65" s="11" t="s">
        <v>3</v>
      </c>
      <c r="B65" s="207" t="str">
        <f aca="true" t="shared" si="2" ref="B65:H65">IF(SUM(B67:B68)+SUM(B71:B73)=0," ",SUM(B67:B68)+SUM(B71:B73))</f>
        <v> </v>
      </c>
      <c r="C65" s="207" t="str">
        <f t="shared" si="2"/>
        <v> </v>
      </c>
      <c r="D65" s="207" t="str">
        <f t="shared" si="2"/>
        <v> </v>
      </c>
      <c r="E65" s="75" t="str">
        <f>IF(SUM(E67:E68)+SUM(E71:E73)=0," ",SUM(E67:E68)+SUM(E71:E73))</f>
        <v> </v>
      </c>
      <c r="F65" s="75" t="str">
        <f t="shared" si="2"/>
        <v> </v>
      </c>
      <c r="G65" s="75" t="str">
        <f t="shared" si="2"/>
        <v> </v>
      </c>
      <c r="H65" s="75" t="str">
        <f t="shared" si="2"/>
        <v> </v>
      </c>
      <c r="I65" s="75" t="str">
        <f>IF(SUM(I68)+SUM(I71:I73)=0," ",SUM(I68)+SUM(I71:I73))</f>
        <v> </v>
      </c>
      <c r="J65" s="75" t="str">
        <f>IF(SUM(J67)=0," ",SUM(J67))</f>
        <v> </v>
      </c>
      <c r="K65" s="75" t="str">
        <f>IF(SUM(K67:K68)+SUM(K71:K73)=0," ",SUM(K67:K68)+SUM(K71:K73))</f>
        <v> </v>
      </c>
      <c r="L65" s="76" t="str">
        <f>IF(SUM(E65:K65)=0," ",SUM(E65:K65))</f>
        <v> </v>
      </c>
      <c r="M65" s="133"/>
      <c r="N65" s="133"/>
      <c r="O65" s="133"/>
      <c r="P65" s="133"/>
      <c r="Q65" s="133"/>
      <c r="R65" s="133"/>
      <c r="S65" s="133"/>
      <c r="T65" s="133"/>
      <c r="U65" s="133"/>
      <c r="V65" s="133"/>
    </row>
    <row r="66" spans="1:22" ht="14.25" customHeight="1">
      <c r="A66" s="12" t="s">
        <v>0</v>
      </c>
      <c r="B66" s="529"/>
      <c r="C66" s="529"/>
      <c r="D66" s="529"/>
      <c r="E66" s="529"/>
      <c r="F66" s="529"/>
      <c r="G66" s="529"/>
      <c r="H66" s="529"/>
      <c r="I66" s="529"/>
      <c r="J66" s="529"/>
      <c r="K66" s="529"/>
      <c r="L66" s="530"/>
      <c r="M66" s="134"/>
      <c r="N66" s="134"/>
      <c r="O66" s="134"/>
      <c r="P66" s="134"/>
      <c r="Q66" s="134"/>
      <c r="R66" s="134"/>
      <c r="S66" s="134"/>
      <c r="T66" s="134"/>
      <c r="U66" s="134"/>
      <c r="V66" s="134"/>
    </row>
    <row r="67" spans="1:22" ht="15">
      <c r="A67" s="6" t="s">
        <v>18</v>
      </c>
      <c r="B67" s="191"/>
      <c r="C67" s="191"/>
      <c r="D67" s="191"/>
      <c r="E67" s="71" t="str">
        <f aca="true" t="shared" si="3" ref="E67:E73">IF(SUM(D16:H16)*$E$75=0," ",SUM(D16:H16)*$E$75)</f>
        <v> </v>
      </c>
      <c r="F67" s="135" t="s">
        <v>28</v>
      </c>
      <c r="G67" s="135" t="s">
        <v>28</v>
      </c>
      <c r="H67" s="135" t="s">
        <v>28</v>
      </c>
      <c r="I67" s="135" t="s">
        <v>28</v>
      </c>
      <c r="J67" s="160"/>
      <c r="K67" s="160"/>
      <c r="L67" s="76" t="str">
        <f aca="true" t="shared" si="4" ref="L67:L73">IF(SUM(E67:K67)=0," ",SUM(E67:K67))</f>
        <v> </v>
      </c>
      <c r="M67" s="134"/>
      <c r="N67" s="134"/>
      <c r="O67" s="134"/>
      <c r="P67" s="134"/>
      <c r="Q67" s="134"/>
      <c r="R67" s="134"/>
      <c r="S67" s="134"/>
      <c r="T67" s="134"/>
      <c r="U67" s="134"/>
      <c r="V67" s="134"/>
    </row>
    <row r="68" spans="1:22" ht="15">
      <c r="A68" s="6" t="s">
        <v>84</v>
      </c>
      <c r="B68" s="190" t="str">
        <f>IF(SUM(B69:B70)=0," ",SUM(B69:B70))</f>
        <v> </v>
      </c>
      <c r="C68" s="190" t="str">
        <f>IF(SUM(C69:C70)=0," ",SUM(C69:C70))</f>
        <v> </v>
      </c>
      <c r="D68" s="190" t="str">
        <f>IF(SUM(D69:D70)=0," ",SUM(D69:D70))</f>
        <v> </v>
      </c>
      <c r="E68" s="71" t="str">
        <f t="shared" si="3"/>
        <v> </v>
      </c>
      <c r="F68" s="71" t="str">
        <f>IF(SUM(F69)=0," ",SUM(F69))</f>
        <v> </v>
      </c>
      <c r="G68" s="71" t="str">
        <f>IF(SUM(G69)=0," ",SUM(G69))</f>
        <v> </v>
      </c>
      <c r="H68" s="71" t="str">
        <f>IF(SUM(H69)=0," ",SUM(H69))</f>
        <v> </v>
      </c>
      <c r="I68" s="71" t="str">
        <f>IF(SUM(I69)=0," ",SUM(I69))</f>
        <v> </v>
      </c>
      <c r="J68" s="73" t="s">
        <v>28</v>
      </c>
      <c r="K68" s="71" t="str">
        <f>IF(SUM(K69)=0," ",SUM(K69))</f>
        <v> </v>
      </c>
      <c r="L68" s="76" t="str">
        <f t="shared" si="4"/>
        <v> </v>
      </c>
      <c r="M68" s="134"/>
      <c r="N68" s="134"/>
      <c r="O68" s="134"/>
      <c r="P68" s="134"/>
      <c r="Q68" s="134"/>
      <c r="R68" s="134"/>
      <c r="S68" s="134"/>
      <c r="T68" s="134"/>
      <c r="U68" s="134"/>
      <c r="V68" s="134"/>
    </row>
    <row r="69" spans="1:22" ht="15">
      <c r="A69" s="197" t="s">
        <v>1</v>
      </c>
      <c r="B69" s="191"/>
      <c r="C69" s="191"/>
      <c r="D69" s="191"/>
      <c r="E69" s="71" t="str">
        <f t="shared" si="3"/>
        <v> </v>
      </c>
      <c r="F69" s="71" t="str">
        <f>L38</f>
        <v> </v>
      </c>
      <c r="G69" s="71" t="str">
        <f>F47</f>
        <v> </v>
      </c>
      <c r="H69" s="71" t="str">
        <f>E56</f>
        <v> </v>
      </c>
      <c r="I69" s="160"/>
      <c r="J69" s="73" t="s">
        <v>28</v>
      </c>
      <c r="K69" s="160"/>
      <c r="L69" s="76" t="str">
        <f t="shared" si="4"/>
        <v> </v>
      </c>
      <c r="M69" s="134"/>
      <c r="N69" s="134"/>
      <c r="O69" s="134"/>
      <c r="P69" s="134"/>
      <c r="Q69" s="134"/>
      <c r="R69" s="134"/>
      <c r="S69" s="134"/>
      <c r="T69" s="134"/>
      <c r="U69" s="134"/>
      <c r="V69" s="134"/>
    </row>
    <row r="70" spans="1:22" ht="15">
      <c r="A70" s="197" t="s">
        <v>22</v>
      </c>
      <c r="B70" s="191"/>
      <c r="C70" s="191"/>
      <c r="D70" s="191"/>
      <c r="E70" s="71" t="str">
        <f t="shared" si="3"/>
        <v> </v>
      </c>
      <c r="F70" s="73" t="s">
        <v>28</v>
      </c>
      <c r="G70" s="73" t="s">
        <v>28</v>
      </c>
      <c r="H70" s="73" t="s">
        <v>28</v>
      </c>
      <c r="I70" s="73" t="s">
        <v>28</v>
      </c>
      <c r="J70" s="73" t="s">
        <v>28</v>
      </c>
      <c r="K70" s="73" t="s">
        <v>28</v>
      </c>
      <c r="L70" s="76" t="str">
        <f t="shared" si="4"/>
        <v> </v>
      </c>
      <c r="M70" s="134"/>
      <c r="N70" s="134"/>
      <c r="O70" s="134"/>
      <c r="P70" s="134"/>
      <c r="Q70" s="134"/>
      <c r="R70" s="134"/>
      <c r="S70" s="134"/>
      <c r="T70" s="134"/>
      <c r="U70" s="134"/>
      <c r="V70" s="134"/>
    </row>
    <row r="71" spans="1:22" ht="15">
      <c r="A71" s="6" t="s">
        <v>327</v>
      </c>
      <c r="B71" s="191"/>
      <c r="C71" s="191"/>
      <c r="D71" s="191"/>
      <c r="E71" s="71" t="str">
        <f t="shared" si="3"/>
        <v> </v>
      </c>
      <c r="F71" s="71" t="str">
        <f>L39</f>
        <v> </v>
      </c>
      <c r="G71" s="71" t="str">
        <f>F48</f>
        <v> </v>
      </c>
      <c r="H71" s="71" t="str">
        <f>E57</f>
        <v> </v>
      </c>
      <c r="I71" s="160"/>
      <c r="J71" s="73" t="s">
        <v>28</v>
      </c>
      <c r="K71" s="160"/>
      <c r="L71" s="76" t="str">
        <f t="shared" si="4"/>
        <v> </v>
      </c>
      <c r="M71" s="134"/>
      <c r="N71" s="134"/>
      <c r="O71" s="134"/>
      <c r="P71" s="134"/>
      <c r="Q71" s="134"/>
      <c r="R71" s="134"/>
      <c r="S71" s="134"/>
      <c r="T71" s="134"/>
      <c r="U71" s="134"/>
      <c r="V71" s="134"/>
    </row>
    <row r="72" spans="1:22" ht="15">
      <c r="A72" s="6" t="s">
        <v>328</v>
      </c>
      <c r="B72" s="191"/>
      <c r="C72" s="191"/>
      <c r="D72" s="191"/>
      <c r="E72" s="71" t="str">
        <f t="shared" si="3"/>
        <v> </v>
      </c>
      <c r="F72" s="71" t="str">
        <f>L40</f>
        <v> </v>
      </c>
      <c r="G72" s="71" t="str">
        <f>F49</f>
        <v> </v>
      </c>
      <c r="H72" s="71" t="str">
        <f>E58</f>
        <v> </v>
      </c>
      <c r="I72" s="160"/>
      <c r="J72" s="73" t="s">
        <v>28</v>
      </c>
      <c r="K72" s="160"/>
      <c r="L72" s="76" t="str">
        <f t="shared" si="4"/>
        <v> </v>
      </c>
      <c r="M72" s="134"/>
      <c r="N72" s="134"/>
      <c r="O72" s="134"/>
      <c r="P72" s="134"/>
      <c r="Q72" s="134"/>
      <c r="R72" s="134"/>
      <c r="S72" s="134"/>
      <c r="T72" s="134"/>
      <c r="U72" s="134"/>
      <c r="V72" s="134"/>
    </row>
    <row r="73" spans="1:22" ht="15.75" thickBot="1">
      <c r="A73" s="198" t="s">
        <v>329</v>
      </c>
      <c r="B73" s="192"/>
      <c r="C73" s="192"/>
      <c r="D73" s="192"/>
      <c r="E73" s="72" t="str">
        <f t="shared" si="3"/>
        <v> </v>
      </c>
      <c r="F73" s="72" t="str">
        <f>L41</f>
        <v> </v>
      </c>
      <c r="G73" s="72" t="str">
        <f>F50</f>
        <v> </v>
      </c>
      <c r="H73" s="72" t="str">
        <f>E59</f>
        <v> </v>
      </c>
      <c r="I73" s="161"/>
      <c r="J73" s="74" t="s">
        <v>28</v>
      </c>
      <c r="K73" s="161"/>
      <c r="L73" s="77" t="str">
        <f t="shared" si="4"/>
        <v> </v>
      </c>
      <c r="M73" s="134"/>
      <c r="N73" s="134"/>
      <c r="O73" s="134"/>
      <c r="P73" s="134"/>
      <c r="Q73" s="134"/>
      <c r="R73" s="134"/>
      <c r="S73" s="134"/>
      <c r="T73" s="134"/>
      <c r="U73" s="134"/>
      <c r="V73" s="134"/>
    </row>
    <row r="74" spans="1:3" s="104" customFormat="1" ht="12" customHeight="1" thickBot="1">
      <c r="A74" s="132"/>
      <c r="B74" s="132"/>
      <c r="C74" s="132"/>
    </row>
    <row r="75" spans="1:5" s="104" customFormat="1" ht="16.5" customHeight="1" thickBot="1">
      <c r="A75" s="521" t="s">
        <v>335</v>
      </c>
      <c r="B75" s="522"/>
      <c r="C75" s="522"/>
      <c r="D75" s="523"/>
      <c r="E75" s="162"/>
    </row>
    <row r="76" spans="1:22" s="104" customFormat="1" ht="15.75">
      <c r="A76" s="548" t="s">
        <v>29</v>
      </c>
      <c r="B76" s="548"/>
      <c r="C76" s="548"/>
      <c r="D76" s="548"/>
      <c r="E76" s="548"/>
      <c r="F76" s="548"/>
      <c r="G76" s="548"/>
      <c r="H76" s="548"/>
      <c r="I76" s="548"/>
      <c r="J76" s="548"/>
      <c r="K76" s="548"/>
      <c r="L76" s="548"/>
      <c r="M76" s="136"/>
      <c r="N76" s="136"/>
      <c r="O76" s="136"/>
      <c r="P76" s="136"/>
      <c r="Q76" s="136"/>
      <c r="R76" s="136"/>
      <c r="S76" s="136"/>
      <c r="T76" s="102"/>
      <c r="U76" s="102"/>
      <c r="V76" s="102"/>
    </row>
    <row r="77" spans="1:22" s="104" customFormat="1" ht="16.5">
      <c r="A77" s="520" t="s">
        <v>95</v>
      </c>
      <c r="B77" s="520"/>
      <c r="C77" s="520"/>
      <c r="D77" s="520"/>
      <c r="E77" s="520"/>
      <c r="F77" s="520"/>
      <c r="G77" s="520"/>
      <c r="H77" s="520"/>
      <c r="I77" s="520"/>
      <c r="J77" s="520"/>
      <c r="K77" s="520"/>
      <c r="L77" s="520"/>
      <c r="M77" s="137"/>
      <c r="N77" s="137"/>
      <c r="O77" s="137"/>
      <c r="P77" s="137"/>
      <c r="Q77" s="137"/>
      <c r="R77" s="137"/>
      <c r="S77" s="137"/>
      <c r="T77" s="120"/>
      <c r="U77" s="102"/>
      <c r="V77" s="102"/>
    </row>
    <row r="78" spans="1:22" s="104" customFormat="1" ht="16.5">
      <c r="A78" s="519" t="s">
        <v>338</v>
      </c>
      <c r="B78" s="519"/>
      <c r="C78" s="519"/>
      <c r="D78" s="519"/>
      <c r="E78" s="519"/>
      <c r="F78" s="519"/>
      <c r="G78" s="519"/>
      <c r="H78" s="519"/>
      <c r="I78" s="519"/>
      <c r="J78" s="519"/>
      <c r="K78" s="519"/>
      <c r="L78" s="519"/>
      <c r="M78" s="137"/>
      <c r="N78" s="137"/>
      <c r="O78" s="137"/>
      <c r="P78" s="137"/>
      <c r="Q78" s="137"/>
      <c r="R78" s="137"/>
      <c r="S78" s="138"/>
      <c r="T78" s="139"/>
      <c r="U78" s="102"/>
      <c r="V78" s="102"/>
    </row>
    <row r="79" spans="1:22" s="104" customFormat="1" ht="15.75">
      <c r="A79" s="524" t="s">
        <v>339</v>
      </c>
      <c r="B79" s="525"/>
      <c r="C79" s="525"/>
      <c r="D79" s="525"/>
      <c r="E79" s="525"/>
      <c r="F79" s="525"/>
      <c r="G79" s="525"/>
      <c r="H79" s="525"/>
      <c r="I79" s="525"/>
      <c r="J79" s="525"/>
      <c r="K79" s="525"/>
      <c r="L79" s="525"/>
      <c r="M79" s="140"/>
      <c r="N79" s="140"/>
      <c r="O79" s="140"/>
      <c r="P79" s="140"/>
      <c r="Q79" s="140"/>
      <c r="R79" s="140"/>
      <c r="S79" s="140"/>
      <c r="T79" s="139"/>
      <c r="U79" s="102"/>
      <c r="V79" s="102"/>
    </row>
    <row r="80" spans="1:22" s="104" customFormat="1" ht="15.75">
      <c r="A80" s="524" t="s">
        <v>340</v>
      </c>
      <c r="B80" s="525"/>
      <c r="C80" s="525"/>
      <c r="D80" s="525"/>
      <c r="E80" s="525"/>
      <c r="F80" s="525"/>
      <c r="G80" s="525"/>
      <c r="H80" s="525"/>
      <c r="I80" s="525"/>
      <c r="J80" s="525"/>
      <c r="K80" s="525"/>
      <c r="L80" s="525"/>
      <c r="M80" s="140"/>
      <c r="N80" s="140"/>
      <c r="O80" s="140"/>
      <c r="P80" s="140"/>
      <c r="Q80" s="140"/>
      <c r="R80" s="140"/>
      <c r="S80" s="140"/>
      <c r="T80" s="141"/>
      <c r="U80" s="141"/>
      <c r="V80" s="141"/>
    </row>
    <row r="81" spans="1:22" s="104" customFormat="1" ht="15.75">
      <c r="A81" s="524" t="s">
        <v>341</v>
      </c>
      <c r="B81" s="525"/>
      <c r="C81" s="525"/>
      <c r="D81" s="525"/>
      <c r="E81" s="525"/>
      <c r="F81" s="525"/>
      <c r="G81" s="525"/>
      <c r="H81" s="525"/>
      <c r="I81" s="525"/>
      <c r="J81" s="525"/>
      <c r="K81" s="525"/>
      <c r="L81" s="525"/>
      <c r="M81" s="140"/>
      <c r="N81" s="140"/>
      <c r="O81" s="140"/>
      <c r="P81" s="140"/>
      <c r="Q81" s="140"/>
      <c r="R81" s="140"/>
      <c r="S81" s="140"/>
      <c r="T81" s="141"/>
      <c r="U81" s="141"/>
      <c r="V81" s="141"/>
    </row>
    <row r="82" spans="1:22" s="104" customFormat="1" ht="27" customHeight="1">
      <c r="A82" s="524" t="s">
        <v>342</v>
      </c>
      <c r="B82" s="525"/>
      <c r="C82" s="525"/>
      <c r="D82" s="525"/>
      <c r="E82" s="525"/>
      <c r="F82" s="525"/>
      <c r="G82" s="525"/>
      <c r="H82" s="525"/>
      <c r="I82" s="525"/>
      <c r="J82" s="525"/>
      <c r="K82" s="525"/>
      <c r="L82" s="525"/>
      <c r="M82" s="140"/>
      <c r="N82" s="140"/>
      <c r="O82" s="140"/>
      <c r="P82" s="140"/>
      <c r="Q82" s="140"/>
      <c r="R82" s="140"/>
      <c r="S82" s="140"/>
      <c r="T82" s="141"/>
      <c r="U82" s="141"/>
      <c r="V82" s="141"/>
    </row>
    <row r="83" spans="1:22" s="104" customFormat="1" ht="16.5">
      <c r="A83" s="519" t="s">
        <v>96</v>
      </c>
      <c r="B83" s="519"/>
      <c r="C83" s="519"/>
      <c r="D83" s="519"/>
      <c r="E83" s="519"/>
      <c r="F83" s="519"/>
      <c r="G83" s="519"/>
      <c r="H83" s="519"/>
      <c r="I83" s="519"/>
      <c r="J83" s="519"/>
      <c r="K83" s="519"/>
      <c r="L83" s="519"/>
      <c r="M83" s="136"/>
      <c r="N83" s="136"/>
      <c r="O83" s="136"/>
      <c r="P83" s="136"/>
      <c r="Q83" s="136"/>
      <c r="R83" s="136"/>
      <c r="S83" s="136"/>
      <c r="T83" s="102"/>
      <c r="U83" s="102"/>
      <c r="V83" s="102"/>
    </row>
    <row r="84" spans="1:22" s="142" customFormat="1" ht="18.75">
      <c r="A84" s="519" t="s">
        <v>97</v>
      </c>
      <c r="B84" s="519"/>
      <c r="C84" s="519"/>
      <c r="D84" s="519"/>
      <c r="E84" s="519"/>
      <c r="F84" s="519"/>
      <c r="G84" s="519"/>
      <c r="H84" s="519"/>
      <c r="I84" s="519"/>
      <c r="J84" s="519"/>
      <c r="K84" s="519"/>
      <c r="L84" s="519"/>
      <c r="M84" s="136"/>
      <c r="N84" s="136"/>
      <c r="O84" s="136"/>
      <c r="P84" s="136"/>
      <c r="Q84" s="136"/>
      <c r="R84" s="136"/>
      <c r="S84" s="136"/>
      <c r="T84" s="102"/>
      <c r="U84" s="102"/>
      <c r="V84" s="102"/>
    </row>
    <row r="85" spans="1:22" s="142" customFormat="1" ht="18.75">
      <c r="A85" s="519" t="s">
        <v>98</v>
      </c>
      <c r="B85" s="519"/>
      <c r="C85" s="519"/>
      <c r="D85" s="519"/>
      <c r="E85" s="519"/>
      <c r="F85" s="519"/>
      <c r="G85" s="519"/>
      <c r="H85" s="519"/>
      <c r="I85" s="519"/>
      <c r="J85" s="519"/>
      <c r="K85" s="519"/>
      <c r="L85" s="519"/>
      <c r="M85" s="136"/>
      <c r="N85" s="136"/>
      <c r="O85" s="136"/>
      <c r="P85" s="136"/>
      <c r="Q85" s="136"/>
      <c r="R85" s="136"/>
      <c r="S85" s="136"/>
      <c r="T85" s="102"/>
      <c r="U85" s="102"/>
      <c r="V85" s="102"/>
    </row>
    <row r="86" spans="1:22" s="142" customFormat="1" ht="18.75">
      <c r="A86" s="519" t="s">
        <v>99</v>
      </c>
      <c r="B86" s="520"/>
      <c r="C86" s="520"/>
      <c r="D86" s="520"/>
      <c r="E86" s="520"/>
      <c r="F86" s="520"/>
      <c r="G86" s="520"/>
      <c r="H86" s="520"/>
      <c r="I86" s="520"/>
      <c r="J86" s="520"/>
      <c r="K86" s="520"/>
      <c r="L86" s="520"/>
      <c r="M86" s="136"/>
      <c r="N86" s="136"/>
      <c r="O86" s="136"/>
      <c r="P86" s="136"/>
      <c r="Q86" s="136"/>
      <c r="R86" s="136"/>
      <c r="S86" s="136"/>
      <c r="T86" s="102"/>
      <c r="U86" s="102"/>
      <c r="V86" s="102"/>
    </row>
    <row r="87" spans="1:23" s="145" customFormat="1" ht="15.75">
      <c r="A87" s="547"/>
      <c r="B87" s="547"/>
      <c r="C87" s="547"/>
      <c r="D87" s="547"/>
      <c r="E87" s="547"/>
      <c r="F87" s="547"/>
      <c r="G87" s="547"/>
      <c r="H87" s="547"/>
      <c r="I87" s="547"/>
      <c r="J87" s="547"/>
      <c r="K87" s="143"/>
      <c r="L87" s="143"/>
      <c r="M87" s="143"/>
      <c r="N87" s="143"/>
      <c r="O87" s="143"/>
      <c r="P87" s="143"/>
      <c r="Q87" s="143"/>
      <c r="R87" s="144"/>
      <c r="S87" s="144"/>
      <c r="T87" s="144"/>
      <c r="U87" s="144"/>
      <c r="V87" s="144"/>
      <c r="W87" s="144"/>
    </row>
    <row r="88" spans="1:22" s="104" customFormat="1" ht="19.5" customHeight="1">
      <c r="A88" s="185" t="s">
        <v>151</v>
      </c>
      <c r="B88" s="526"/>
      <c r="C88" s="527"/>
      <c r="D88" s="528"/>
      <c r="E88" s="185"/>
      <c r="F88" s="142"/>
      <c r="G88" s="146"/>
      <c r="H88" s="146"/>
      <c r="I88" s="146"/>
      <c r="J88" s="142"/>
      <c r="K88" s="142"/>
      <c r="L88" s="142"/>
      <c r="M88" s="146"/>
      <c r="N88" s="146"/>
      <c r="O88" s="146"/>
      <c r="P88" s="142"/>
      <c r="Q88" s="142"/>
      <c r="R88" s="114"/>
      <c r="S88" s="114"/>
      <c r="T88" s="114"/>
      <c r="U88" s="114"/>
      <c r="V88" s="114"/>
    </row>
    <row r="89" spans="1:22" s="104" customFormat="1" ht="18.75">
      <c r="A89" s="147"/>
      <c r="B89" s="147"/>
      <c r="C89" s="147"/>
      <c r="D89" s="148"/>
      <c r="E89" s="149"/>
      <c r="G89" s="150" t="s">
        <v>23</v>
      </c>
      <c r="I89" s="146"/>
      <c r="J89" s="142"/>
      <c r="K89" s="142"/>
      <c r="L89" s="142"/>
      <c r="M89" s="146"/>
      <c r="N89" s="146"/>
      <c r="O89" s="146"/>
      <c r="P89" s="142"/>
      <c r="Q89" s="142"/>
      <c r="R89" s="114"/>
      <c r="S89" s="114"/>
      <c r="T89" s="114"/>
      <c r="U89" s="114"/>
      <c r="V89" s="114"/>
    </row>
    <row r="90" spans="1:22" s="104" customFormat="1" ht="18.75">
      <c r="A90" s="185" t="s">
        <v>152</v>
      </c>
      <c r="B90" s="526"/>
      <c r="C90" s="527"/>
      <c r="D90" s="528"/>
      <c r="E90" s="185"/>
      <c r="F90" s="142"/>
      <c r="G90" s="146"/>
      <c r="H90" s="146"/>
      <c r="I90" s="146"/>
      <c r="J90" s="142"/>
      <c r="K90" s="142"/>
      <c r="L90" s="142"/>
      <c r="M90" s="146"/>
      <c r="N90" s="146"/>
      <c r="O90" s="146"/>
      <c r="P90" s="142"/>
      <c r="Q90" s="142"/>
      <c r="R90" s="151"/>
      <c r="S90" s="151"/>
      <c r="T90" s="151"/>
      <c r="U90" s="151"/>
      <c r="V90" s="151"/>
    </row>
    <row r="91" spans="1:22" s="104" customFormat="1" ht="15.75">
      <c r="A91" s="518"/>
      <c r="B91" s="518"/>
      <c r="C91" s="518"/>
      <c r="D91" s="518"/>
      <c r="E91" s="518"/>
      <c r="F91" s="518"/>
      <c r="G91" s="518"/>
      <c r="H91" s="518"/>
      <c r="I91" s="518"/>
      <c r="J91" s="518"/>
      <c r="K91" s="518"/>
      <c r="L91" s="518"/>
      <c r="M91" s="518"/>
      <c r="N91" s="518"/>
      <c r="O91" s="518"/>
      <c r="P91" s="518"/>
      <c r="Q91" s="152"/>
      <c r="R91" s="151"/>
      <c r="S91" s="151"/>
      <c r="T91" s="151"/>
      <c r="U91" s="151"/>
      <c r="V91" s="151"/>
    </row>
    <row r="92" spans="1:22" s="104" customFormat="1" ht="22.5" customHeight="1">
      <c r="A92" s="518"/>
      <c r="B92" s="518"/>
      <c r="C92" s="518"/>
      <c r="D92" s="518"/>
      <c r="E92" s="518"/>
      <c r="F92" s="518"/>
      <c r="G92" s="518"/>
      <c r="H92" s="518"/>
      <c r="I92" s="518"/>
      <c r="J92" s="518"/>
      <c r="K92" s="518"/>
      <c r="L92" s="518"/>
      <c r="M92" s="518"/>
      <c r="N92" s="518"/>
      <c r="O92" s="518"/>
      <c r="P92" s="518"/>
      <c r="Q92" s="152"/>
      <c r="R92" s="151"/>
      <c r="S92" s="151"/>
      <c r="T92" s="151"/>
      <c r="U92" s="151"/>
      <c r="V92" s="151"/>
    </row>
    <row r="93" spans="1:22" s="104" customFormat="1" ht="49.5" customHeight="1">
      <c r="A93" s="518"/>
      <c r="B93" s="518"/>
      <c r="C93" s="518"/>
      <c r="D93" s="518"/>
      <c r="E93" s="518"/>
      <c r="F93" s="518"/>
      <c r="G93" s="518"/>
      <c r="H93" s="518"/>
      <c r="I93" s="518"/>
      <c r="J93" s="518"/>
      <c r="K93" s="518"/>
      <c r="L93" s="518"/>
      <c r="M93" s="518"/>
      <c r="N93" s="518"/>
      <c r="O93" s="518"/>
      <c r="P93" s="518"/>
      <c r="Q93" s="152"/>
      <c r="R93" s="151"/>
      <c r="S93" s="151"/>
      <c r="T93" s="151"/>
      <c r="U93" s="151"/>
      <c r="V93" s="151"/>
    </row>
    <row r="94" spans="1:22" s="104" customFormat="1" ht="38.25" customHeight="1">
      <c r="A94" s="518"/>
      <c r="B94" s="518"/>
      <c r="C94" s="518"/>
      <c r="D94" s="518"/>
      <c r="E94" s="518"/>
      <c r="F94" s="518"/>
      <c r="G94" s="518"/>
      <c r="H94" s="518"/>
      <c r="I94" s="518"/>
      <c r="J94" s="518"/>
      <c r="K94" s="518"/>
      <c r="L94" s="518"/>
      <c r="M94" s="518"/>
      <c r="N94" s="518"/>
      <c r="O94" s="518"/>
      <c r="P94" s="518"/>
      <c r="Q94" s="152"/>
      <c r="R94" s="151"/>
      <c r="S94" s="151"/>
      <c r="T94" s="151"/>
      <c r="U94" s="151"/>
      <c r="V94" s="151"/>
    </row>
    <row r="95" spans="1:22" s="104" customFormat="1" ht="32.25" customHeight="1">
      <c r="A95" s="547"/>
      <c r="B95" s="547"/>
      <c r="C95" s="547"/>
      <c r="D95" s="547"/>
      <c r="E95" s="547"/>
      <c r="F95" s="547"/>
      <c r="G95" s="547"/>
      <c r="H95" s="547"/>
      <c r="I95" s="547"/>
      <c r="J95" s="547"/>
      <c r="K95" s="547"/>
      <c r="L95" s="547"/>
      <c r="M95" s="547"/>
      <c r="N95" s="547"/>
      <c r="O95" s="547"/>
      <c r="P95" s="547"/>
      <c r="Q95" s="143"/>
      <c r="R95" s="146"/>
      <c r="S95" s="146"/>
      <c r="T95" s="146"/>
      <c r="U95" s="146"/>
      <c r="V95" s="146"/>
    </row>
    <row r="102" ht="12" customHeight="1"/>
  </sheetData>
  <sheetProtection password="CF7A" sheet="1" selectLockedCells="1"/>
  <protectedRanges>
    <protectedRange sqref="D51:I51 E16:H16 G19:H19 J16:K22 G30:I31 J51:L59 E21:H22 G48:I50" name="personal_1_2_1"/>
    <protectedRange sqref="M57:Q59 L16:P22 J30:J31 M30:O31 C39:E40 J48:L50 O48:Q56 M51:N56" name="personal_2_1_1_1"/>
    <protectedRange sqref="C73:K73 M73:U73 E67:E72" name="salariul_1_2_1_1"/>
    <protectedRange sqref="F57:I59" name="personal_1_1_1_1"/>
  </protectedRanges>
  <mergeCells count="71">
    <mergeCell ref="U61:U62"/>
    <mergeCell ref="B46:F46"/>
    <mergeCell ref="F62:F63"/>
    <mergeCell ref="L61:L63"/>
    <mergeCell ref="U2:V2"/>
    <mergeCell ref="P61:Q61"/>
    <mergeCell ref="O61:O62"/>
    <mergeCell ref="V24:V25"/>
    <mergeCell ref="P2:S2"/>
    <mergeCell ref="Q24:U24"/>
    <mergeCell ref="T61:T62"/>
    <mergeCell ref="B24:F24"/>
    <mergeCell ref="I11:I12"/>
    <mergeCell ref="B33:F33"/>
    <mergeCell ref="H61:H63"/>
    <mergeCell ref="A5:L5"/>
    <mergeCell ref="S61:S62"/>
    <mergeCell ref="C61:C63"/>
    <mergeCell ref="L33:L34"/>
    <mergeCell ref="A33:A34"/>
    <mergeCell ref="J2:L2"/>
    <mergeCell ref="F61:G61"/>
    <mergeCell ref="L24:P24"/>
    <mergeCell ref="B28:K28"/>
    <mergeCell ref="A24:A25"/>
    <mergeCell ref="G24:K24"/>
    <mergeCell ref="F2:I2"/>
    <mergeCell ref="B9:I9"/>
    <mergeCell ref="B15:I15"/>
    <mergeCell ref="G3:L3"/>
    <mergeCell ref="G62:G63"/>
    <mergeCell ref="I62:I63"/>
    <mergeCell ref="N61:N62"/>
    <mergeCell ref="A76:L76"/>
    <mergeCell ref="A61:A63"/>
    <mergeCell ref="B55:E55"/>
    <mergeCell ref="D61:D63"/>
    <mergeCell ref="E61:E63"/>
    <mergeCell ref="B61:B63"/>
    <mergeCell ref="R61:R62"/>
    <mergeCell ref="B37:L37"/>
    <mergeCell ref="J62:J63"/>
    <mergeCell ref="K61:K62"/>
    <mergeCell ref="M61:M62"/>
    <mergeCell ref="A95:P95"/>
    <mergeCell ref="A91:P91"/>
    <mergeCell ref="A92:P92"/>
    <mergeCell ref="A93:P93"/>
    <mergeCell ref="A87:J87"/>
    <mergeCell ref="B8:I8"/>
    <mergeCell ref="G33:K33"/>
    <mergeCell ref="I61:J61"/>
    <mergeCell ref="B7:I7"/>
    <mergeCell ref="B11:D11"/>
    <mergeCell ref="E11:H11"/>
    <mergeCell ref="A85:L85"/>
    <mergeCell ref="A84:L84"/>
    <mergeCell ref="A79:L79"/>
    <mergeCell ref="A83:L83"/>
    <mergeCell ref="A77:L77"/>
    <mergeCell ref="B66:L66"/>
    <mergeCell ref="A11:A12"/>
    <mergeCell ref="A94:P94"/>
    <mergeCell ref="A86:L86"/>
    <mergeCell ref="A75:D75"/>
    <mergeCell ref="A81:L81"/>
    <mergeCell ref="A78:L78"/>
    <mergeCell ref="B90:D90"/>
    <mergeCell ref="B88:D88"/>
    <mergeCell ref="A82:L82"/>
    <mergeCell ref="A80:L80"/>
  </mergeCells>
  <printOptions horizontalCentered="1"/>
  <pageMargins left="0.03937007874015748" right="0.03937007874015748" top="0.03937007874015748" bottom="0.03937007874015748" header="0.2362204724409449" footer="0.2362204724409449"/>
  <pageSetup horizontalDpi="600" verticalDpi="600" orientation="landscape" scale="57" r:id="rId1"/>
  <rowBreaks count="1" manualBreakCount="1">
    <brk id="50" max="12" man="1"/>
  </rowBreaks>
</worksheet>
</file>

<file path=xl/worksheets/sheet10.xml><?xml version="1.0" encoding="utf-8"?>
<worksheet xmlns="http://schemas.openxmlformats.org/spreadsheetml/2006/main" xmlns:r="http://schemas.openxmlformats.org/officeDocument/2006/relationships">
  <sheetPr>
    <tabColor theme="6" tint="0.7999799847602844"/>
  </sheetPr>
  <dimension ref="A1:U36"/>
  <sheetViews>
    <sheetView showZeros="0" view="pageBreakPreview" zoomScaleSheetLayoutView="100" zoomScalePageLayoutView="0" workbookViewId="0" topLeftCell="A10">
      <selection activeCell="A18" sqref="A18:IV18"/>
    </sheetView>
  </sheetViews>
  <sheetFormatPr defaultColWidth="9.140625" defaultRowHeight="15"/>
  <cols>
    <col min="1" max="1" width="30.00390625" style="256" bestFit="1" customWidth="1"/>
    <col min="2" max="2" width="18.28125" style="256" customWidth="1"/>
    <col min="3" max="3" width="23.57421875" style="256" customWidth="1"/>
    <col min="4" max="4" width="8.8515625" style="256" customWidth="1"/>
    <col min="5" max="5" width="13.7109375" style="256" customWidth="1"/>
    <col min="6" max="6" width="10.57421875" style="256" customWidth="1"/>
    <col min="7" max="7" width="13.7109375" style="256" customWidth="1"/>
    <col min="8" max="8" width="8.28125" style="256" customWidth="1"/>
    <col min="9" max="9" width="13.28125" style="256" customWidth="1"/>
    <col min="10" max="10" width="8.28125" style="256" customWidth="1"/>
    <col min="11" max="11" width="13.28125" style="256" customWidth="1"/>
    <col min="12" max="12" width="8.28125" style="256" customWidth="1"/>
    <col min="13" max="13" width="13.28125" style="256" customWidth="1"/>
    <col min="14" max="14" width="8.28125" style="256" customWidth="1"/>
    <col min="15" max="15" width="13.28125" style="256" customWidth="1"/>
    <col min="16" max="16" width="8.28125" style="256" customWidth="1"/>
    <col min="17" max="17" width="13.28125" style="256" customWidth="1"/>
    <col min="18" max="18" width="9.8515625" style="256" customWidth="1"/>
    <col min="19" max="19" width="13.7109375" style="256" customWidth="1"/>
    <col min="20" max="16384" width="9.140625" style="256" customWidth="1"/>
  </cols>
  <sheetData>
    <row r="1" spans="15:19" ht="15">
      <c r="O1" s="447"/>
      <c r="P1" s="447"/>
      <c r="Q1" s="447"/>
      <c r="R1" s="447"/>
      <c r="S1" s="446" t="s">
        <v>314</v>
      </c>
    </row>
    <row r="2" spans="13:19" ht="15" customHeight="1">
      <c r="M2" s="495"/>
      <c r="N2" s="495"/>
      <c r="O2" s="495"/>
      <c r="P2" s="495"/>
      <c r="Q2" s="762" t="s">
        <v>43</v>
      </c>
      <c r="R2" s="762"/>
      <c r="S2" s="762"/>
    </row>
    <row r="3" spans="6:19" ht="15" customHeight="1">
      <c r="F3" s="257"/>
      <c r="G3" s="257"/>
      <c r="M3" s="762" t="s">
        <v>396</v>
      </c>
      <c r="N3" s="762"/>
      <c r="O3" s="762"/>
      <c r="P3" s="762"/>
      <c r="Q3" s="762"/>
      <c r="R3" s="762"/>
      <c r="S3" s="762"/>
    </row>
    <row r="4" spans="6:19" ht="15" customHeight="1">
      <c r="F4" s="257"/>
      <c r="G4" s="257"/>
      <c r="R4" s="447"/>
      <c r="S4" s="447"/>
    </row>
    <row r="5" spans="6:7" ht="15" customHeight="1">
      <c r="F5" s="257"/>
      <c r="G5" s="257"/>
    </row>
    <row r="6" spans="1:19" ht="18.75" customHeight="1">
      <c r="A6" s="659" t="s">
        <v>371</v>
      </c>
      <c r="B6" s="659"/>
      <c r="C6" s="659"/>
      <c r="D6" s="659"/>
      <c r="E6" s="659"/>
      <c r="F6" s="659"/>
      <c r="G6" s="659"/>
      <c r="H6" s="659"/>
      <c r="I6" s="659"/>
      <c r="J6" s="659"/>
      <c r="K6" s="659"/>
      <c r="L6" s="659"/>
      <c r="M6" s="659"/>
      <c r="N6" s="659"/>
      <c r="O6" s="659"/>
      <c r="P6" s="659"/>
      <c r="Q6" s="659"/>
      <c r="R6" s="659"/>
      <c r="S6" s="659"/>
    </row>
    <row r="7" spans="1:19" ht="18.75" customHeight="1">
      <c r="A7" s="448"/>
      <c r="B7" s="448"/>
      <c r="C7" s="448"/>
      <c r="D7" s="448"/>
      <c r="E7" s="448"/>
      <c r="F7" s="448"/>
      <c r="G7" s="448"/>
      <c r="H7" s="448"/>
      <c r="I7" s="448"/>
      <c r="J7" s="448"/>
      <c r="K7" s="448"/>
      <c r="L7" s="448"/>
      <c r="M7" s="448"/>
      <c r="N7" s="448"/>
      <c r="O7" s="448"/>
      <c r="P7" s="448"/>
      <c r="Q7" s="448"/>
      <c r="R7" s="448"/>
      <c r="S7" s="448"/>
    </row>
    <row r="8" spans="1:19" ht="19.5" thickBot="1">
      <c r="A8" s="448"/>
      <c r="B8" s="448"/>
      <c r="C8" s="448"/>
      <c r="D8" s="448"/>
      <c r="E8" s="448"/>
      <c r="F8" s="448"/>
      <c r="G8" s="448"/>
      <c r="H8" s="448"/>
      <c r="I8" s="448"/>
      <c r="J8" s="448"/>
      <c r="K8" s="448"/>
      <c r="L8" s="448"/>
      <c r="M8" s="448"/>
      <c r="N8" s="448"/>
      <c r="O8" s="448"/>
      <c r="P8" s="448"/>
      <c r="Q8" s="448"/>
      <c r="R8" s="448"/>
      <c r="S8" s="448"/>
    </row>
    <row r="9" spans="1:19" ht="16.5" customHeight="1" thickBot="1">
      <c r="A9" s="764" t="s">
        <v>144</v>
      </c>
      <c r="B9" s="765"/>
      <c r="C9" s="766"/>
      <c r="D9" s="766"/>
      <c r="E9" s="766"/>
      <c r="F9" s="766"/>
      <c r="G9" s="766"/>
      <c r="H9" s="766"/>
      <c r="I9" s="766"/>
      <c r="J9" s="766"/>
      <c r="K9" s="766"/>
      <c r="L9" s="766"/>
      <c r="M9" s="766"/>
      <c r="N9" s="766"/>
      <c r="O9" s="766"/>
      <c r="P9" s="766"/>
      <c r="Q9" s="766"/>
      <c r="R9" s="766"/>
      <c r="S9" s="767"/>
    </row>
    <row r="10" spans="1:19" ht="19.5" thickBot="1">
      <c r="A10" s="273"/>
      <c r="B10" s="448"/>
      <c r="C10" s="448"/>
      <c r="D10" s="448"/>
      <c r="E10" s="448"/>
      <c r="F10" s="448"/>
      <c r="G10" s="448"/>
      <c r="H10" s="448"/>
      <c r="I10" s="448"/>
      <c r="J10" s="448"/>
      <c r="K10" s="448"/>
      <c r="L10" s="448"/>
      <c r="M10" s="448"/>
      <c r="N10" s="448"/>
      <c r="O10" s="448"/>
      <c r="P10" s="448"/>
      <c r="Q10" s="448"/>
      <c r="R10" s="448"/>
      <c r="S10" s="448"/>
    </row>
    <row r="11" spans="1:19" s="262" customFormat="1" ht="15.75" thickBot="1">
      <c r="A11" s="749" t="s">
        <v>372</v>
      </c>
      <c r="B11" s="749" t="s">
        <v>315</v>
      </c>
      <c r="C11" s="749" t="s">
        <v>316</v>
      </c>
      <c r="D11" s="749" t="s">
        <v>317</v>
      </c>
      <c r="E11" s="752" t="s">
        <v>318</v>
      </c>
      <c r="F11" s="755" t="s">
        <v>373</v>
      </c>
      <c r="G11" s="756"/>
      <c r="H11" s="756"/>
      <c r="I11" s="756"/>
      <c r="J11" s="756"/>
      <c r="K11" s="756"/>
      <c r="L11" s="756"/>
      <c r="M11" s="756"/>
      <c r="N11" s="756"/>
      <c r="O11" s="756"/>
      <c r="P11" s="756"/>
      <c r="Q11" s="756"/>
      <c r="R11" s="756"/>
      <c r="S11" s="757"/>
    </row>
    <row r="12" spans="1:19" s="262" customFormat="1" ht="15" customHeight="1" thickBot="1">
      <c r="A12" s="750"/>
      <c r="B12" s="750"/>
      <c r="C12" s="750"/>
      <c r="D12" s="750"/>
      <c r="E12" s="753"/>
      <c r="F12" s="758" t="s">
        <v>319</v>
      </c>
      <c r="G12" s="748"/>
      <c r="H12" s="761" t="s">
        <v>375</v>
      </c>
      <c r="I12" s="756"/>
      <c r="J12" s="756"/>
      <c r="K12" s="756"/>
      <c r="L12" s="756"/>
      <c r="M12" s="756"/>
      <c r="N12" s="756"/>
      <c r="O12" s="756"/>
      <c r="P12" s="756"/>
      <c r="Q12" s="756"/>
      <c r="R12" s="756"/>
      <c r="S12" s="757"/>
    </row>
    <row r="13" spans="1:19" s="262" customFormat="1" ht="30" customHeight="1">
      <c r="A13" s="750"/>
      <c r="B13" s="750"/>
      <c r="C13" s="750"/>
      <c r="D13" s="750"/>
      <c r="E13" s="753"/>
      <c r="F13" s="759"/>
      <c r="G13" s="760"/>
      <c r="H13" s="744" t="s">
        <v>320</v>
      </c>
      <c r="I13" s="745"/>
      <c r="J13" s="744" t="s">
        <v>320</v>
      </c>
      <c r="K13" s="745"/>
      <c r="L13" s="744" t="s">
        <v>320</v>
      </c>
      <c r="M13" s="745"/>
      <c r="N13" s="744" t="s">
        <v>320</v>
      </c>
      <c r="O13" s="745"/>
      <c r="P13" s="744" t="s">
        <v>320</v>
      </c>
      <c r="Q13" s="746"/>
      <c r="R13" s="747" t="s">
        <v>326</v>
      </c>
      <c r="S13" s="748"/>
    </row>
    <row r="14" spans="1:19" s="262" customFormat="1" ht="15.75" thickBot="1">
      <c r="A14" s="751"/>
      <c r="B14" s="751"/>
      <c r="C14" s="751"/>
      <c r="D14" s="751"/>
      <c r="E14" s="754"/>
      <c r="F14" s="464" t="s">
        <v>321</v>
      </c>
      <c r="G14" s="473" t="s">
        <v>322</v>
      </c>
      <c r="H14" s="450" t="s">
        <v>321</v>
      </c>
      <c r="I14" s="487" t="s">
        <v>322</v>
      </c>
      <c r="J14" s="450" t="s">
        <v>321</v>
      </c>
      <c r="K14" s="487" t="s">
        <v>322</v>
      </c>
      <c r="L14" s="450" t="s">
        <v>321</v>
      </c>
      <c r="M14" s="487" t="s">
        <v>322</v>
      </c>
      <c r="N14" s="450" t="s">
        <v>321</v>
      </c>
      <c r="O14" s="487" t="s">
        <v>322</v>
      </c>
      <c r="P14" s="450" t="s">
        <v>321</v>
      </c>
      <c r="Q14" s="461" t="s">
        <v>322</v>
      </c>
      <c r="R14" s="479" t="s">
        <v>321</v>
      </c>
      <c r="S14" s="449" t="s">
        <v>322</v>
      </c>
    </row>
    <row r="15" spans="1:19" s="262" customFormat="1" ht="15.75" thickBot="1">
      <c r="A15" s="451">
        <v>1</v>
      </c>
      <c r="B15" s="451">
        <v>2</v>
      </c>
      <c r="C15" s="451">
        <v>3</v>
      </c>
      <c r="D15" s="451">
        <v>4</v>
      </c>
      <c r="E15" s="451">
        <v>5</v>
      </c>
      <c r="F15" s="452">
        <v>6</v>
      </c>
      <c r="G15" s="474">
        <v>7</v>
      </c>
      <c r="H15" s="452">
        <v>8</v>
      </c>
      <c r="I15" s="474">
        <v>9</v>
      </c>
      <c r="J15" s="452">
        <v>10</v>
      </c>
      <c r="K15" s="474">
        <v>11</v>
      </c>
      <c r="L15" s="452">
        <v>12</v>
      </c>
      <c r="M15" s="474">
        <v>13</v>
      </c>
      <c r="N15" s="452">
        <v>14</v>
      </c>
      <c r="O15" s="474">
        <v>15</v>
      </c>
      <c r="P15" s="452">
        <v>16</v>
      </c>
      <c r="Q15" s="462">
        <v>17</v>
      </c>
      <c r="R15" s="476">
        <v>18</v>
      </c>
      <c r="S15" s="462">
        <v>19</v>
      </c>
    </row>
    <row r="16" spans="1:19" s="257" customFormat="1" ht="39.75" customHeight="1">
      <c r="A16" s="457"/>
      <c r="B16" s="457"/>
      <c r="C16" s="457"/>
      <c r="D16" s="458"/>
      <c r="E16" s="471">
        <f>G16+S16</f>
        <v>0</v>
      </c>
      <c r="F16" s="511">
        <f>IF(E16=0,0,G16/E16)</f>
        <v>0</v>
      </c>
      <c r="G16" s="475"/>
      <c r="H16" s="503">
        <f>IF(E16=0,0,I16/E16)</f>
        <v>0</v>
      </c>
      <c r="I16" s="480"/>
      <c r="J16" s="503">
        <f>IF(E16=0,0,K16/E16)</f>
        <v>0</v>
      </c>
      <c r="K16" s="480"/>
      <c r="L16" s="503">
        <f>IF(E16=0,0,M16/E16)</f>
        <v>0</v>
      </c>
      <c r="M16" s="480"/>
      <c r="N16" s="503">
        <f>IF(E16=0,0,O16/E16)</f>
        <v>0</v>
      </c>
      <c r="O16" s="480"/>
      <c r="P16" s="503">
        <f>IF(E16=0,0,Q16/E16)</f>
        <v>0</v>
      </c>
      <c r="Q16" s="463"/>
      <c r="R16" s="507">
        <f>H16+J16+L16+N16+P16</f>
        <v>0</v>
      </c>
      <c r="S16" s="472">
        <f>I16+K16+M16+O16+Q16</f>
        <v>0</v>
      </c>
    </row>
    <row r="17" spans="1:19" s="257" customFormat="1" ht="39.75" customHeight="1">
      <c r="A17" s="459"/>
      <c r="B17" s="459"/>
      <c r="C17" s="459"/>
      <c r="D17" s="460"/>
      <c r="E17" s="471">
        <f aca="true" t="shared" si="0" ref="E17:E24">G17+S17</f>
        <v>0</v>
      </c>
      <c r="F17" s="511">
        <f aca="true" t="shared" si="1" ref="F17:F24">IF(E17=0,0,G17/E17)</f>
        <v>0</v>
      </c>
      <c r="G17" s="475"/>
      <c r="H17" s="504">
        <f aca="true" t="shared" si="2" ref="H17:H24">IF(E17=0,0,I17/E17)</f>
        <v>0</v>
      </c>
      <c r="I17" s="478"/>
      <c r="J17" s="504">
        <f aca="true" t="shared" si="3" ref="J17:J24">IF(E17=0,0,K17/E17)</f>
        <v>0</v>
      </c>
      <c r="K17" s="478"/>
      <c r="L17" s="504">
        <f aca="true" t="shared" si="4" ref="L17:L24">IF(E17=0,0,M17/E17)</f>
        <v>0</v>
      </c>
      <c r="M17" s="478"/>
      <c r="N17" s="504">
        <f aca="true" t="shared" si="5" ref="N17:N24">IF(E17=0,0,O17/E17)</f>
        <v>0</v>
      </c>
      <c r="O17" s="478"/>
      <c r="P17" s="504">
        <f aca="true" t="shared" si="6" ref="P17:P24">IF(E17=0,0,Q17/E17)</f>
        <v>0</v>
      </c>
      <c r="Q17" s="477"/>
      <c r="R17" s="508">
        <f aca="true" t="shared" si="7" ref="R17:R24">H17+J17+L17+N17+P17</f>
        <v>0</v>
      </c>
      <c r="S17" s="472">
        <f aca="true" t="shared" si="8" ref="S17:S24">I17+K17+M17+O17+Q17</f>
        <v>0</v>
      </c>
    </row>
    <row r="18" spans="1:19" s="257" customFormat="1" ht="39.75" customHeight="1">
      <c r="A18" s="459"/>
      <c r="B18" s="459"/>
      <c r="C18" s="459"/>
      <c r="D18" s="460"/>
      <c r="E18" s="471">
        <f t="shared" si="0"/>
        <v>0</v>
      </c>
      <c r="F18" s="511">
        <f t="shared" si="1"/>
        <v>0</v>
      </c>
      <c r="G18" s="475"/>
      <c r="H18" s="504">
        <f t="shared" si="2"/>
        <v>0</v>
      </c>
      <c r="I18" s="478"/>
      <c r="J18" s="504">
        <f t="shared" si="3"/>
        <v>0</v>
      </c>
      <c r="K18" s="478"/>
      <c r="L18" s="504">
        <f t="shared" si="4"/>
        <v>0</v>
      </c>
      <c r="M18" s="478"/>
      <c r="N18" s="504">
        <f t="shared" si="5"/>
        <v>0</v>
      </c>
      <c r="O18" s="478"/>
      <c r="P18" s="504">
        <f t="shared" si="6"/>
        <v>0</v>
      </c>
      <c r="Q18" s="477"/>
      <c r="R18" s="508">
        <f t="shared" si="7"/>
        <v>0</v>
      </c>
      <c r="S18" s="472">
        <f t="shared" si="8"/>
        <v>0</v>
      </c>
    </row>
    <row r="19" spans="1:19" s="257" customFormat="1" ht="39.75" customHeight="1">
      <c r="A19" s="459"/>
      <c r="B19" s="459"/>
      <c r="C19" s="459"/>
      <c r="D19" s="460"/>
      <c r="E19" s="471">
        <f t="shared" si="0"/>
        <v>0</v>
      </c>
      <c r="F19" s="511">
        <f t="shared" si="1"/>
        <v>0</v>
      </c>
      <c r="G19" s="475"/>
      <c r="H19" s="504">
        <f t="shared" si="2"/>
        <v>0</v>
      </c>
      <c r="I19" s="478"/>
      <c r="J19" s="504">
        <f t="shared" si="3"/>
        <v>0</v>
      </c>
      <c r="K19" s="478"/>
      <c r="L19" s="504">
        <f t="shared" si="4"/>
        <v>0</v>
      </c>
      <c r="M19" s="478"/>
      <c r="N19" s="504">
        <f t="shared" si="5"/>
        <v>0</v>
      </c>
      <c r="O19" s="478"/>
      <c r="P19" s="504">
        <f t="shared" si="6"/>
        <v>0</v>
      </c>
      <c r="Q19" s="477"/>
      <c r="R19" s="508">
        <f t="shared" si="7"/>
        <v>0</v>
      </c>
      <c r="S19" s="472">
        <f t="shared" si="8"/>
        <v>0</v>
      </c>
    </row>
    <row r="20" spans="1:19" s="257" customFormat="1" ht="39.75" customHeight="1">
      <c r="A20" s="459"/>
      <c r="B20" s="459"/>
      <c r="C20" s="459"/>
      <c r="D20" s="460"/>
      <c r="E20" s="471">
        <f t="shared" si="0"/>
        <v>0</v>
      </c>
      <c r="F20" s="511">
        <f t="shared" si="1"/>
        <v>0</v>
      </c>
      <c r="G20" s="475"/>
      <c r="H20" s="504">
        <f t="shared" si="2"/>
        <v>0</v>
      </c>
      <c r="I20" s="478"/>
      <c r="J20" s="504">
        <f t="shared" si="3"/>
        <v>0</v>
      </c>
      <c r="K20" s="478"/>
      <c r="L20" s="504">
        <f t="shared" si="4"/>
        <v>0</v>
      </c>
      <c r="M20" s="478"/>
      <c r="N20" s="504">
        <f t="shared" si="5"/>
        <v>0</v>
      </c>
      <c r="O20" s="478"/>
      <c r="P20" s="504">
        <f t="shared" si="6"/>
        <v>0</v>
      </c>
      <c r="Q20" s="477"/>
      <c r="R20" s="508">
        <f t="shared" si="7"/>
        <v>0</v>
      </c>
      <c r="S20" s="472">
        <f t="shared" si="8"/>
        <v>0</v>
      </c>
    </row>
    <row r="21" spans="1:19" s="257" customFormat="1" ht="39.75" customHeight="1">
      <c r="A21" s="459"/>
      <c r="B21" s="459"/>
      <c r="C21" s="459"/>
      <c r="D21" s="460"/>
      <c r="E21" s="471">
        <f t="shared" si="0"/>
        <v>0</v>
      </c>
      <c r="F21" s="511">
        <f t="shared" si="1"/>
        <v>0</v>
      </c>
      <c r="G21" s="475"/>
      <c r="H21" s="504">
        <f t="shared" si="2"/>
        <v>0</v>
      </c>
      <c r="I21" s="478"/>
      <c r="J21" s="504">
        <f t="shared" si="3"/>
        <v>0</v>
      </c>
      <c r="K21" s="478"/>
      <c r="L21" s="504">
        <f t="shared" si="4"/>
        <v>0</v>
      </c>
      <c r="M21" s="478"/>
      <c r="N21" s="504">
        <f t="shared" si="5"/>
        <v>0</v>
      </c>
      <c r="O21" s="478"/>
      <c r="P21" s="504">
        <f t="shared" si="6"/>
        <v>0</v>
      </c>
      <c r="Q21" s="477"/>
      <c r="R21" s="508">
        <f t="shared" si="7"/>
        <v>0</v>
      </c>
      <c r="S21" s="472">
        <f t="shared" si="8"/>
        <v>0</v>
      </c>
    </row>
    <row r="22" spans="1:19" s="257" customFormat="1" ht="39.75" customHeight="1">
      <c r="A22" s="459"/>
      <c r="B22" s="459"/>
      <c r="C22" s="459"/>
      <c r="D22" s="460"/>
      <c r="E22" s="471">
        <f t="shared" si="0"/>
        <v>0</v>
      </c>
      <c r="F22" s="511">
        <f t="shared" si="1"/>
        <v>0</v>
      </c>
      <c r="G22" s="475"/>
      <c r="H22" s="504">
        <f t="shared" si="2"/>
        <v>0</v>
      </c>
      <c r="I22" s="478"/>
      <c r="J22" s="504">
        <f t="shared" si="3"/>
        <v>0</v>
      </c>
      <c r="K22" s="478"/>
      <c r="L22" s="504">
        <f t="shared" si="4"/>
        <v>0</v>
      </c>
      <c r="M22" s="478"/>
      <c r="N22" s="504">
        <f t="shared" si="5"/>
        <v>0</v>
      </c>
      <c r="O22" s="478"/>
      <c r="P22" s="504">
        <f t="shared" si="6"/>
        <v>0</v>
      </c>
      <c r="Q22" s="477"/>
      <c r="R22" s="508">
        <f t="shared" si="7"/>
        <v>0</v>
      </c>
      <c r="S22" s="472">
        <f t="shared" si="8"/>
        <v>0</v>
      </c>
    </row>
    <row r="23" spans="1:19" s="257" customFormat="1" ht="39.75" customHeight="1">
      <c r="A23" s="459"/>
      <c r="B23" s="459"/>
      <c r="C23" s="459"/>
      <c r="D23" s="460"/>
      <c r="E23" s="471">
        <f t="shared" si="0"/>
        <v>0</v>
      </c>
      <c r="F23" s="511">
        <f t="shared" si="1"/>
        <v>0</v>
      </c>
      <c r="G23" s="475"/>
      <c r="H23" s="504">
        <f t="shared" si="2"/>
        <v>0</v>
      </c>
      <c r="I23" s="478"/>
      <c r="J23" s="504">
        <f t="shared" si="3"/>
        <v>0</v>
      </c>
      <c r="K23" s="478"/>
      <c r="L23" s="504">
        <f t="shared" si="4"/>
        <v>0</v>
      </c>
      <c r="M23" s="478"/>
      <c r="N23" s="504">
        <f t="shared" si="5"/>
        <v>0</v>
      </c>
      <c r="O23" s="478"/>
      <c r="P23" s="504">
        <f t="shared" si="6"/>
        <v>0</v>
      </c>
      <c r="Q23" s="477"/>
      <c r="R23" s="508">
        <f t="shared" si="7"/>
        <v>0</v>
      </c>
      <c r="S23" s="472">
        <f t="shared" si="8"/>
        <v>0</v>
      </c>
    </row>
    <row r="24" spans="1:19" s="257" customFormat="1" ht="39.75" customHeight="1" thickBot="1">
      <c r="A24" s="465"/>
      <c r="B24" s="465"/>
      <c r="C24" s="465"/>
      <c r="D24" s="466"/>
      <c r="E24" s="481">
        <f t="shared" si="0"/>
        <v>0</v>
      </c>
      <c r="F24" s="512">
        <f t="shared" si="1"/>
        <v>0</v>
      </c>
      <c r="G24" s="482"/>
      <c r="H24" s="505">
        <f t="shared" si="2"/>
        <v>0</v>
      </c>
      <c r="I24" s="483"/>
      <c r="J24" s="505">
        <f t="shared" si="3"/>
        <v>0</v>
      </c>
      <c r="K24" s="483"/>
      <c r="L24" s="505">
        <f t="shared" si="4"/>
        <v>0</v>
      </c>
      <c r="M24" s="483"/>
      <c r="N24" s="505">
        <f t="shared" si="5"/>
        <v>0</v>
      </c>
      <c r="O24" s="483"/>
      <c r="P24" s="505">
        <f t="shared" si="6"/>
        <v>0</v>
      </c>
      <c r="Q24" s="484"/>
      <c r="R24" s="509">
        <f t="shared" si="7"/>
        <v>0</v>
      </c>
      <c r="S24" s="485">
        <f t="shared" si="8"/>
        <v>0</v>
      </c>
    </row>
    <row r="25" spans="1:21" s="257" customFormat="1" ht="16.5" customHeight="1" thickBot="1">
      <c r="A25" s="467" t="s">
        <v>323</v>
      </c>
      <c r="B25" s="467" t="s">
        <v>300</v>
      </c>
      <c r="C25" s="467" t="s">
        <v>300</v>
      </c>
      <c r="D25" s="468">
        <f>SUM(D16:D24)</f>
        <v>0</v>
      </c>
      <c r="E25" s="469">
        <f>SUM(E16:E24)</f>
        <v>0</v>
      </c>
      <c r="F25" s="506">
        <f>IF(E25=0,0,G25/E25)</f>
        <v>0</v>
      </c>
      <c r="G25" s="470">
        <f>SUM(G16:G24)</f>
        <v>0</v>
      </c>
      <c r="H25" s="506">
        <f>IF($E25=0,0,I25/$E25)</f>
        <v>0</v>
      </c>
      <c r="I25" s="486">
        <f>SUM(I16:I24)</f>
        <v>0</v>
      </c>
      <c r="J25" s="506">
        <f>IF($E25=0,0,K25/$E25)</f>
        <v>0</v>
      </c>
      <c r="K25" s="486">
        <f>SUM(K16:K24)</f>
        <v>0</v>
      </c>
      <c r="L25" s="506">
        <f>IF($E25=0,0,M25/$E25)</f>
        <v>0</v>
      </c>
      <c r="M25" s="486">
        <f>SUM(M16:M24)</f>
        <v>0</v>
      </c>
      <c r="N25" s="506">
        <f>IF($E25=0,0,O25/$E25)</f>
        <v>0</v>
      </c>
      <c r="O25" s="486">
        <f>SUM(O16:O24)</f>
        <v>0</v>
      </c>
      <c r="P25" s="506">
        <f>IF($E25=0,0,Q25/$E25)</f>
        <v>0</v>
      </c>
      <c r="Q25" s="470">
        <f>SUM(Q16:Q24)</f>
        <v>0</v>
      </c>
      <c r="R25" s="510">
        <f>H25+J25+L25+N25+P25</f>
        <v>0</v>
      </c>
      <c r="S25" s="470">
        <f>I25+K25+M25+O25+Q25</f>
        <v>0</v>
      </c>
      <c r="U25" s="453"/>
    </row>
    <row r="27" ht="15" customHeight="1">
      <c r="A27" s="454" t="s">
        <v>258</v>
      </c>
    </row>
    <row r="28" spans="1:19" ht="15" customHeight="1">
      <c r="A28" s="743" t="s">
        <v>374</v>
      </c>
      <c r="B28" s="743"/>
      <c r="C28" s="743"/>
      <c r="D28" s="743"/>
      <c r="E28" s="743"/>
      <c r="F28" s="743"/>
      <c r="G28" s="743"/>
      <c r="H28" s="743"/>
      <c r="I28" s="743"/>
      <c r="J28" s="743"/>
      <c r="K28" s="743"/>
      <c r="L28" s="743"/>
      <c r="M28" s="743"/>
      <c r="N28" s="743"/>
      <c r="O28" s="743"/>
      <c r="P28" s="743"/>
      <c r="Q28" s="743"/>
      <c r="R28" s="743"/>
      <c r="S28" s="743"/>
    </row>
    <row r="29" spans="1:19" ht="15" customHeight="1">
      <c r="A29" s="743" t="s">
        <v>376</v>
      </c>
      <c r="B29" s="743"/>
      <c r="C29" s="743"/>
      <c r="D29" s="743"/>
      <c r="E29" s="743"/>
      <c r="F29" s="743"/>
      <c r="G29" s="743"/>
      <c r="H29" s="743"/>
      <c r="I29" s="743"/>
      <c r="J29" s="743"/>
      <c r="K29" s="743"/>
      <c r="L29" s="743"/>
      <c r="M29" s="743"/>
      <c r="N29" s="743"/>
      <c r="O29" s="743"/>
      <c r="P29" s="743"/>
      <c r="Q29" s="743"/>
      <c r="R29" s="743"/>
      <c r="S29" s="743"/>
    </row>
    <row r="30" spans="1:19" ht="15" customHeight="1">
      <c r="A30" s="743" t="s">
        <v>378</v>
      </c>
      <c r="B30" s="743"/>
      <c r="C30" s="743"/>
      <c r="D30" s="743"/>
      <c r="E30" s="743"/>
      <c r="F30" s="743"/>
      <c r="G30" s="743"/>
      <c r="H30" s="743"/>
      <c r="I30" s="743"/>
      <c r="J30" s="743"/>
      <c r="K30" s="743"/>
      <c r="L30" s="743"/>
      <c r="M30" s="743"/>
      <c r="N30" s="743"/>
      <c r="O30" s="743"/>
      <c r="P30" s="743"/>
      <c r="Q30" s="743"/>
      <c r="R30" s="743"/>
      <c r="S30" s="743"/>
    </row>
    <row r="31" spans="1:19" ht="15" customHeight="1">
      <c r="A31" s="743" t="s">
        <v>377</v>
      </c>
      <c r="B31" s="743"/>
      <c r="C31" s="743"/>
      <c r="D31" s="743"/>
      <c r="E31" s="743"/>
      <c r="F31" s="743"/>
      <c r="G31" s="743"/>
      <c r="H31" s="743"/>
      <c r="I31" s="743"/>
      <c r="J31" s="743"/>
      <c r="K31" s="743"/>
      <c r="L31" s="743"/>
      <c r="M31" s="743"/>
      <c r="N31" s="743"/>
      <c r="O31" s="743"/>
      <c r="P31" s="743"/>
      <c r="Q31" s="743"/>
      <c r="R31" s="743"/>
      <c r="S31" s="743"/>
    </row>
    <row r="32" spans="1:19" ht="15" customHeight="1">
      <c r="A32" s="763"/>
      <c r="B32" s="763"/>
      <c r="C32" s="763"/>
      <c r="D32" s="763"/>
      <c r="E32" s="763"/>
      <c r="F32" s="763"/>
      <c r="G32" s="763"/>
      <c r="H32" s="763"/>
      <c r="I32" s="763"/>
      <c r="J32" s="763"/>
      <c r="K32" s="763"/>
      <c r="L32" s="763"/>
      <c r="M32" s="763"/>
      <c r="N32" s="763"/>
      <c r="O32" s="763"/>
      <c r="P32" s="763"/>
      <c r="Q32" s="763"/>
      <c r="R32" s="763"/>
      <c r="S32" s="763"/>
    </row>
    <row r="33" spans="1:19" ht="15">
      <c r="A33" s="455"/>
      <c r="B33" s="455"/>
      <c r="C33" s="455"/>
      <c r="D33" s="455"/>
      <c r="E33" s="455"/>
      <c r="F33" s="455"/>
      <c r="G33" s="455"/>
      <c r="H33" s="455"/>
      <c r="I33" s="455"/>
      <c r="J33" s="455"/>
      <c r="K33" s="455"/>
      <c r="L33" s="455"/>
      <c r="M33" s="455"/>
      <c r="N33" s="455"/>
      <c r="O33" s="455"/>
      <c r="P33" s="455"/>
      <c r="Q33" s="455"/>
      <c r="R33" s="455"/>
      <c r="S33" s="455"/>
    </row>
    <row r="34" spans="1:9" ht="15" customHeight="1">
      <c r="A34" s="739" t="s">
        <v>151</v>
      </c>
      <c r="B34" s="739"/>
      <c r="C34" s="739"/>
      <c r="E34" s="740"/>
      <c r="F34" s="741"/>
      <c r="G34" s="741"/>
      <c r="H34" s="741"/>
      <c r="I34" s="742"/>
    </row>
    <row r="35" spans="1:11" ht="15">
      <c r="A35" s="456"/>
      <c r="B35" s="455"/>
      <c r="C35" s="455"/>
      <c r="K35" s="342" t="s">
        <v>23</v>
      </c>
    </row>
    <row r="36" spans="1:9" ht="15" customHeight="1">
      <c r="A36" s="739" t="s">
        <v>152</v>
      </c>
      <c r="B36" s="739"/>
      <c r="C36" s="739"/>
      <c r="E36" s="740"/>
      <c r="F36" s="741"/>
      <c r="G36" s="741"/>
      <c r="H36" s="741"/>
      <c r="I36" s="742"/>
    </row>
  </sheetData>
  <sheetProtection/>
  <mergeCells count="28">
    <mergeCell ref="M3:S3"/>
    <mergeCell ref="Q2:S2"/>
    <mergeCell ref="A32:S32"/>
    <mergeCell ref="A30:S30"/>
    <mergeCell ref="J13:K13"/>
    <mergeCell ref="A6:S6"/>
    <mergeCell ref="A9:B9"/>
    <mergeCell ref="C9:S9"/>
    <mergeCell ref="E34:I34"/>
    <mergeCell ref="A11:A14"/>
    <mergeCell ref="B11:B14"/>
    <mergeCell ref="C11:C14"/>
    <mergeCell ref="D11:D14"/>
    <mergeCell ref="E11:E14"/>
    <mergeCell ref="F11:S11"/>
    <mergeCell ref="F12:G13"/>
    <mergeCell ref="H12:S12"/>
    <mergeCell ref="H13:I13"/>
    <mergeCell ref="A36:C36"/>
    <mergeCell ref="E36:I36"/>
    <mergeCell ref="A28:S28"/>
    <mergeCell ref="A29:S29"/>
    <mergeCell ref="A31:S31"/>
    <mergeCell ref="L13:M13"/>
    <mergeCell ref="N13:O13"/>
    <mergeCell ref="P13:Q13"/>
    <mergeCell ref="R13:S13"/>
    <mergeCell ref="A34:C34"/>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sheetPr>
    <tabColor theme="6" tint="0.7999799847602844"/>
  </sheetPr>
  <dimension ref="A1:N39"/>
  <sheetViews>
    <sheetView showZeros="0" view="pageBreakPreview" zoomScaleSheetLayoutView="100" zoomScalePageLayoutView="0" workbookViewId="0" topLeftCell="A1">
      <selection activeCell="D18" sqref="D18"/>
    </sheetView>
  </sheetViews>
  <sheetFormatPr defaultColWidth="9.140625" defaultRowHeight="15"/>
  <cols>
    <col min="1" max="1" width="75.57421875" style="219" customWidth="1"/>
    <col min="2" max="2" width="13.8515625" style="219" customWidth="1"/>
    <col min="3" max="3" width="11.00390625" style="219" customWidth="1"/>
    <col min="4" max="4" width="14.00390625" style="219" customWidth="1"/>
    <col min="5" max="5" width="10.28125" style="219" customWidth="1"/>
    <col min="6" max="6" width="15.28125" style="219" bestFit="1" customWidth="1"/>
    <col min="7" max="7" width="15.28125" style="219" customWidth="1"/>
    <col min="8" max="8" width="13.57421875" style="219" customWidth="1"/>
    <col min="9" max="9" width="13.421875" style="219" customWidth="1"/>
    <col min="10" max="10" width="14.7109375" style="219" bestFit="1" customWidth="1"/>
    <col min="11" max="11" width="12.8515625" style="219" customWidth="1"/>
    <col min="12" max="12" width="13.00390625" style="219" customWidth="1"/>
    <col min="13" max="13" width="13.8515625" style="219" customWidth="1"/>
    <col min="14" max="16384" width="9.140625" style="219" customWidth="1"/>
  </cols>
  <sheetData>
    <row r="1" spans="1:13" ht="15">
      <c r="A1" s="220"/>
      <c r="B1" s="220"/>
      <c r="C1" s="220"/>
      <c r="D1" s="220"/>
      <c r="E1" s="220"/>
      <c r="F1" s="220"/>
      <c r="G1" s="220"/>
      <c r="H1" s="220"/>
      <c r="I1" s="220"/>
      <c r="J1" s="774" t="s">
        <v>259</v>
      </c>
      <c r="K1" s="774"/>
      <c r="L1" s="774"/>
      <c r="M1" s="774"/>
    </row>
    <row r="2" spans="1:13" ht="15">
      <c r="A2" s="220"/>
      <c r="B2" s="220"/>
      <c r="C2" s="220"/>
      <c r="D2" s="220"/>
      <c r="E2" s="220"/>
      <c r="F2" s="220"/>
      <c r="G2" s="220"/>
      <c r="H2" s="499"/>
      <c r="I2" s="499"/>
      <c r="J2" s="499"/>
      <c r="K2" s="703" t="s">
        <v>43</v>
      </c>
      <c r="L2" s="703"/>
      <c r="M2" s="703"/>
    </row>
    <row r="3" spans="1:13" ht="15">
      <c r="A3" s="220"/>
      <c r="B3" s="220"/>
      <c r="C3" s="220"/>
      <c r="D3" s="220"/>
      <c r="E3" s="220"/>
      <c r="F3" s="220"/>
      <c r="G3" s="220"/>
      <c r="H3" s="703" t="s">
        <v>396</v>
      </c>
      <c r="I3" s="703"/>
      <c r="J3" s="703"/>
      <c r="K3" s="703"/>
      <c r="L3" s="703"/>
      <c r="M3" s="703"/>
    </row>
    <row r="4" spans="1:13" ht="15">
      <c r="A4" s="220"/>
      <c r="B4" s="220"/>
      <c r="C4" s="220"/>
      <c r="D4" s="220"/>
      <c r="E4" s="220"/>
      <c r="F4" s="220"/>
      <c r="G4" s="220"/>
      <c r="H4" s="499"/>
      <c r="I4" s="499"/>
      <c r="J4" s="499"/>
      <c r="K4" s="499"/>
      <c r="L4" s="499"/>
      <c r="M4" s="499"/>
    </row>
    <row r="5" spans="1:13" ht="15">
      <c r="A5" s="220"/>
      <c r="B5" s="220"/>
      <c r="C5" s="220"/>
      <c r="D5" s="220"/>
      <c r="E5" s="220"/>
      <c r="F5" s="220"/>
      <c r="G5" s="220"/>
      <c r="H5" s="499"/>
      <c r="I5" s="499"/>
      <c r="J5" s="499"/>
      <c r="K5" s="499"/>
      <c r="L5" s="499"/>
      <c r="M5" s="499"/>
    </row>
    <row r="6" spans="1:13" ht="18.75">
      <c r="A6" s="677" t="s">
        <v>260</v>
      </c>
      <c r="B6" s="677"/>
      <c r="C6" s="677"/>
      <c r="D6" s="677"/>
      <c r="E6" s="677"/>
      <c r="F6" s="677"/>
      <c r="G6" s="677"/>
      <c r="H6" s="677"/>
      <c r="I6" s="677"/>
      <c r="J6" s="677"/>
      <c r="K6" s="677"/>
      <c r="L6" s="677"/>
      <c r="M6" s="677"/>
    </row>
    <row r="7" spans="1:13" ht="15.75">
      <c r="A7" s="347"/>
      <c r="B7" s="347"/>
      <c r="C7" s="347"/>
      <c r="D7" s="444" t="s">
        <v>312</v>
      </c>
      <c r="E7" s="445" t="s">
        <v>313</v>
      </c>
      <c r="F7" s="347"/>
      <c r="G7" s="347"/>
      <c r="H7" s="347"/>
      <c r="I7" s="347"/>
      <c r="J7" s="347"/>
      <c r="K7" s="347"/>
      <c r="L7" s="347"/>
      <c r="M7" s="347"/>
    </row>
    <row r="8" spans="1:13" ht="15.75">
      <c r="A8" s="347"/>
      <c r="B8" s="347"/>
      <c r="C8" s="347"/>
      <c r="D8" s="444"/>
      <c r="E8" s="445"/>
      <c r="F8" s="347"/>
      <c r="G8" s="347"/>
      <c r="H8" s="347"/>
      <c r="I8" s="347"/>
      <c r="J8" s="347"/>
      <c r="K8" s="347"/>
      <c r="L8" s="347"/>
      <c r="M8" s="347"/>
    </row>
    <row r="9" spans="1:13" ht="16.5" thickBot="1">
      <c r="A9" s="292"/>
      <c r="B9" s="292"/>
      <c r="C9" s="292"/>
      <c r="D9" s="292"/>
      <c r="E9" s="292"/>
      <c r="F9" s="292"/>
      <c r="G9" s="292"/>
      <c r="H9" s="292"/>
      <c r="I9" s="292"/>
      <c r="J9" s="292"/>
      <c r="K9" s="292"/>
      <c r="L9" s="292"/>
      <c r="M9" s="292"/>
    </row>
    <row r="10" spans="1:13" ht="15.75" customHeight="1">
      <c r="A10" s="344" t="s">
        <v>144</v>
      </c>
      <c r="B10" s="708"/>
      <c r="C10" s="708"/>
      <c r="D10" s="708"/>
      <c r="E10" s="708"/>
      <c r="F10" s="708"/>
      <c r="G10" s="708"/>
      <c r="H10" s="708"/>
      <c r="I10" s="708"/>
      <c r="J10" s="708"/>
      <c r="K10" s="708"/>
      <c r="L10" s="708"/>
      <c r="M10" s="709"/>
    </row>
    <row r="11" spans="1:13" ht="15.75" thickBot="1">
      <c r="A11" s="345" t="s">
        <v>155</v>
      </c>
      <c r="B11" s="704"/>
      <c r="C11" s="704"/>
      <c r="D11" s="704"/>
      <c r="E11" s="704"/>
      <c r="F11" s="704"/>
      <c r="G11" s="704"/>
      <c r="H11" s="704"/>
      <c r="I11" s="704"/>
      <c r="J11" s="704"/>
      <c r="K11" s="704"/>
      <c r="L11" s="704"/>
      <c r="M11" s="705"/>
    </row>
    <row r="12" spans="1:13" ht="15.75" thickBot="1">
      <c r="A12" s="287"/>
      <c r="B12" s="220"/>
      <c r="C12" s="220"/>
      <c r="D12" s="220"/>
      <c r="E12" s="220"/>
      <c r="F12" s="220"/>
      <c r="G12" s="220"/>
      <c r="H12" s="220"/>
      <c r="I12" s="220"/>
      <c r="J12" s="220"/>
      <c r="K12" s="220"/>
      <c r="L12" s="220"/>
      <c r="M12" s="220"/>
    </row>
    <row r="13" spans="1:13" ht="72.75" customHeight="1">
      <c r="A13" s="775" t="s">
        <v>261</v>
      </c>
      <c r="B13" s="777" t="s">
        <v>298</v>
      </c>
      <c r="C13" s="777" t="s">
        <v>262</v>
      </c>
      <c r="D13" s="777" t="s">
        <v>299</v>
      </c>
      <c r="E13" s="777" t="s">
        <v>263</v>
      </c>
      <c r="F13" s="777" t="s">
        <v>264</v>
      </c>
      <c r="G13" s="777" t="s">
        <v>265</v>
      </c>
      <c r="H13" s="777" t="s">
        <v>266</v>
      </c>
      <c r="I13" s="777"/>
      <c r="J13" s="777" t="s">
        <v>379</v>
      </c>
      <c r="K13" s="777" t="s">
        <v>267</v>
      </c>
      <c r="L13" s="777"/>
      <c r="M13" s="772" t="s">
        <v>383</v>
      </c>
    </row>
    <row r="14" spans="1:13" ht="24">
      <c r="A14" s="776"/>
      <c r="B14" s="778"/>
      <c r="C14" s="778"/>
      <c r="D14" s="778"/>
      <c r="E14" s="778"/>
      <c r="F14" s="778"/>
      <c r="G14" s="778"/>
      <c r="H14" s="346" t="s">
        <v>268</v>
      </c>
      <c r="I14" s="346" t="s">
        <v>269</v>
      </c>
      <c r="J14" s="778"/>
      <c r="K14" s="346" t="s">
        <v>270</v>
      </c>
      <c r="L14" s="346" t="s">
        <v>271</v>
      </c>
      <c r="M14" s="773"/>
    </row>
    <row r="15" spans="1:13" ht="15">
      <c r="A15" s="409" t="s">
        <v>272</v>
      </c>
      <c r="B15" s="407" t="s">
        <v>273</v>
      </c>
      <c r="C15" s="407" t="s">
        <v>274</v>
      </c>
      <c r="D15" s="407" t="s">
        <v>221</v>
      </c>
      <c r="E15" s="407" t="s">
        <v>275</v>
      </c>
      <c r="F15" s="407" t="s">
        <v>276</v>
      </c>
      <c r="G15" s="407" t="s">
        <v>277</v>
      </c>
      <c r="H15" s="407" t="s">
        <v>278</v>
      </c>
      <c r="I15" s="407" t="s">
        <v>279</v>
      </c>
      <c r="J15" s="407" t="s">
        <v>280</v>
      </c>
      <c r="K15" s="407" t="s">
        <v>281</v>
      </c>
      <c r="L15" s="407" t="s">
        <v>282</v>
      </c>
      <c r="M15" s="405">
        <v>12</v>
      </c>
    </row>
    <row r="16" spans="1:13" ht="15">
      <c r="A16" s="410" t="s">
        <v>283</v>
      </c>
      <c r="B16" s="349"/>
      <c r="C16" s="421">
        <v>365</v>
      </c>
      <c r="D16" s="349"/>
      <c r="E16" s="352" t="s">
        <v>284</v>
      </c>
      <c r="F16" s="43">
        <f aca="true" t="shared" si="0" ref="F16:F23">_xlfn.IFERROR((B16/C16)," ")</f>
        <v>0</v>
      </c>
      <c r="G16" s="75">
        <f aca="true" t="shared" si="1" ref="G16:G23">_xlfn.IFERROR((F16*E16)," ")</f>
        <v>0</v>
      </c>
      <c r="H16" s="75">
        <f>IF((D16-G16)&gt;0,(D16-G16),0)</f>
        <v>0</v>
      </c>
      <c r="I16" s="75">
        <f>IF((D16-G16)&lt;0,(D16-G16),0)</f>
        <v>0</v>
      </c>
      <c r="J16" s="349"/>
      <c r="K16" s="75">
        <f aca="true" t="shared" si="2" ref="K16:K23">IF(J16=0,H16,IF(H16&gt;0,J16-H16,""))</f>
        <v>0</v>
      </c>
      <c r="L16" s="75">
        <f>IF(J16=0,-I16,IF(H16&lt;=0,J16-I16,""))</f>
        <v>0</v>
      </c>
      <c r="M16" s="76">
        <f>IF(H16=0,L16,K16)</f>
        <v>0</v>
      </c>
    </row>
    <row r="17" spans="1:13" ht="25.5">
      <c r="A17" s="410" t="s">
        <v>285</v>
      </c>
      <c r="B17" s="349"/>
      <c r="C17" s="421">
        <v>365</v>
      </c>
      <c r="D17" s="349"/>
      <c r="E17" s="352" t="s">
        <v>286</v>
      </c>
      <c r="F17" s="43">
        <f t="shared" si="0"/>
        <v>0</v>
      </c>
      <c r="G17" s="75">
        <f t="shared" si="1"/>
        <v>0</v>
      </c>
      <c r="H17" s="75">
        <f>IF((D17-G17)&gt;0,(D17-G17),0)</f>
        <v>0</v>
      </c>
      <c r="I17" s="75">
        <f>IF((D17-G17)&lt;0,(D17-G17),0)</f>
        <v>0</v>
      </c>
      <c r="J17" s="349"/>
      <c r="K17" s="75">
        <f t="shared" si="2"/>
        <v>0</v>
      </c>
      <c r="L17" s="75">
        <f aca="true" t="shared" si="3" ref="L17:L23">IF(J17=0,-I17,IF(H17&lt;=0,J17-I17,""))</f>
        <v>0</v>
      </c>
      <c r="M17" s="76">
        <f aca="true" t="shared" si="4" ref="M17:M23">IF(H17=0,L17,K17)</f>
        <v>0</v>
      </c>
    </row>
    <row r="18" spans="1:13" ht="25.5">
      <c r="A18" s="410" t="s">
        <v>287</v>
      </c>
      <c r="B18" s="349"/>
      <c r="C18" s="421">
        <v>365</v>
      </c>
      <c r="D18" s="349"/>
      <c r="E18" s="352" t="s">
        <v>288</v>
      </c>
      <c r="F18" s="43">
        <f t="shared" si="0"/>
        <v>0</v>
      </c>
      <c r="G18" s="75">
        <f t="shared" si="1"/>
        <v>0</v>
      </c>
      <c r="H18" s="75">
        <f aca="true" t="shared" si="5" ref="H18:H23">IF((D18-G18)&gt;0,(D18-G18),0)</f>
        <v>0</v>
      </c>
      <c r="I18" s="75">
        <f aca="true" t="shared" si="6" ref="I18:I23">IF((D18-G18)&lt;0,(D18-G18),0)</f>
        <v>0</v>
      </c>
      <c r="J18" s="349"/>
      <c r="K18" s="75">
        <f t="shared" si="2"/>
        <v>0</v>
      </c>
      <c r="L18" s="75">
        <f t="shared" si="3"/>
        <v>0</v>
      </c>
      <c r="M18" s="76">
        <f t="shared" si="4"/>
        <v>0</v>
      </c>
    </row>
    <row r="19" spans="1:14" ht="25.5">
      <c r="A19" s="411" t="s">
        <v>397</v>
      </c>
      <c r="B19" s="349"/>
      <c r="C19" s="421">
        <v>365</v>
      </c>
      <c r="D19" s="349"/>
      <c r="E19" s="352" t="s">
        <v>288</v>
      </c>
      <c r="F19" s="43">
        <f t="shared" si="0"/>
        <v>0</v>
      </c>
      <c r="G19" s="75">
        <f t="shared" si="1"/>
        <v>0</v>
      </c>
      <c r="H19" s="75">
        <f t="shared" si="5"/>
        <v>0</v>
      </c>
      <c r="I19" s="75">
        <f t="shared" si="6"/>
        <v>0</v>
      </c>
      <c r="J19" s="349"/>
      <c r="K19" s="75">
        <f t="shared" si="2"/>
        <v>0</v>
      </c>
      <c r="L19" s="75">
        <f t="shared" si="3"/>
        <v>0</v>
      </c>
      <c r="M19" s="76">
        <f t="shared" si="4"/>
        <v>0</v>
      </c>
      <c r="N19" s="219" t="s">
        <v>305</v>
      </c>
    </row>
    <row r="20" spans="1:13" ht="25.5">
      <c r="A20" s="411" t="s">
        <v>398</v>
      </c>
      <c r="B20" s="349"/>
      <c r="C20" s="421">
        <v>365</v>
      </c>
      <c r="D20" s="349"/>
      <c r="E20" s="352" t="s">
        <v>288</v>
      </c>
      <c r="F20" s="43">
        <f t="shared" si="0"/>
        <v>0</v>
      </c>
      <c r="G20" s="75">
        <f t="shared" si="1"/>
        <v>0</v>
      </c>
      <c r="H20" s="75">
        <f>IF((D20-G20)&gt;0,(D20-G20),0)</f>
        <v>0</v>
      </c>
      <c r="I20" s="75">
        <f t="shared" si="6"/>
        <v>0</v>
      </c>
      <c r="J20" s="349"/>
      <c r="K20" s="75">
        <f t="shared" si="2"/>
        <v>0</v>
      </c>
      <c r="L20" s="75">
        <f t="shared" si="3"/>
        <v>0</v>
      </c>
      <c r="M20" s="76">
        <f t="shared" si="4"/>
        <v>0</v>
      </c>
    </row>
    <row r="21" spans="1:13" ht="15">
      <c r="A21" s="410" t="s">
        <v>289</v>
      </c>
      <c r="B21" s="349"/>
      <c r="C21" s="421">
        <v>365</v>
      </c>
      <c r="D21" s="349"/>
      <c r="E21" s="207" t="s">
        <v>286</v>
      </c>
      <c r="F21" s="43">
        <f t="shared" si="0"/>
        <v>0</v>
      </c>
      <c r="G21" s="75">
        <f t="shared" si="1"/>
        <v>0</v>
      </c>
      <c r="H21" s="75">
        <f>IF((D21-G21)&gt;0,(D21-G21),0)</f>
        <v>0</v>
      </c>
      <c r="I21" s="75">
        <f t="shared" si="6"/>
        <v>0</v>
      </c>
      <c r="J21" s="349"/>
      <c r="K21" s="75">
        <f t="shared" si="2"/>
        <v>0</v>
      </c>
      <c r="L21" s="75">
        <f t="shared" si="3"/>
        <v>0</v>
      </c>
      <c r="M21" s="76">
        <f t="shared" si="4"/>
        <v>0</v>
      </c>
    </row>
    <row r="22" spans="1:13" ht="15">
      <c r="A22" s="410" t="s">
        <v>233</v>
      </c>
      <c r="B22" s="349"/>
      <c r="C22" s="421">
        <v>365</v>
      </c>
      <c r="D22" s="349"/>
      <c r="E22" s="207" t="s">
        <v>286</v>
      </c>
      <c r="F22" s="43">
        <f t="shared" si="0"/>
        <v>0</v>
      </c>
      <c r="G22" s="75">
        <f t="shared" si="1"/>
        <v>0</v>
      </c>
      <c r="H22" s="75">
        <f t="shared" si="5"/>
        <v>0</v>
      </c>
      <c r="I22" s="75">
        <f t="shared" si="6"/>
        <v>0</v>
      </c>
      <c r="J22" s="349"/>
      <c r="K22" s="75">
        <f t="shared" si="2"/>
        <v>0</v>
      </c>
      <c r="L22" s="75">
        <f t="shared" si="3"/>
        <v>0</v>
      </c>
      <c r="M22" s="76">
        <f t="shared" si="4"/>
        <v>0</v>
      </c>
    </row>
    <row r="23" spans="1:13" ht="15">
      <c r="A23" s="410" t="s">
        <v>290</v>
      </c>
      <c r="B23" s="349"/>
      <c r="C23" s="421">
        <v>365</v>
      </c>
      <c r="D23" s="349"/>
      <c r="E23" s="207" t="s">
        <v>291</v>
      </c>
      <c r="F23" s="43">
        <f t="shared" si="0"/>
        <v>0</v>
      </c>
      <c r="G23" s="75">
        <f t="shared" si="1"/>
        <v>0</v>
      </c>
      <c r="H23" s="75">
        <f t="shared" si="5"/>
        <v>0</v>
      </c>
      <c r="I23" s="75">
        <f t="shared" si="6"/>
        <v>0</v>
      </c>
      <c r="J23" s="349"/>
      <c r="K23" s="75">
        <f t="shared" si="2"/>
        <v>0</v>
      </c>
      <c r="L23" s="75">
        <f t="shared" si="3"/>
        <v>0</v>
      </c>
      <c r="M23" s="76">
        <f t="shared" si="4"/>
        <v>0</v>
      </c>
    </row>
    <row r="24" spans="1:13" ht="15">
      <c r="A24" s="411" t="s">
        <v>292</v>
      </c>
      <c r="B24" s="43" t="str">
        <f>IF(SUM(B25:B27)=0," ",SUM(B25:B27))</f>
        <v> </v>
      </c>
      <c r="C24" s="422" t="s">
        <v>300</v>
      </c>
      <c r="D24" s="43" t="str">
        <f>IF(SUM(D25:D27)=0," ",SUM(D25:D27))</f>
        <v> </v>
      </c>
      <c r="E24" s="207" t="s">
        <v>291</v>
      </c>
      <c r="F24" s="43">
        <f>SUM(F25:F27)</f>
        <v>0</v>
      </c>
      <c r="G24" s="43">
        <f>SUM(G25:G27)</f>
        <v>0</v>
      </c>
      <c r="H24" s="43" t="str">
        <f aca="true" t="shared" si="7" ref="H24:M24">IF(SUM(H25:H27)=0," ",SUM(H25:H27))</f>
        <v> </v>
      </c>
      <c r="I24" s="43" t="str">
        <f t="shared" si="7"/>
        <v> </v>
      </c>
      <c r="J24" s="43" t="str">
        <f t="shared" si="7"/>
        <v> </v>
      </c>
      <c r="K24" s="43" t="str">
        <f t="shared" si="7"/>
        <v> </v>
      </c>
      <c r="L24" s="43" t="str">
        <f t="shared" si="7"/>
        <v> </v>
      </c>
      <c r="M24" s="42" t="str">
        <f t="shared" si="7"/>
        <v> </v>
      </c>
    </row>
    <row r="25" spans="1:13" ht="15">
      <c r="A25" s="412" t="s">
        <v>293</v>
      </c>
      <c r="B25" s="350"/>
      <c r="C25" s="423">
        <v>365</v>
      </c>
      <c r="D25" s="350"/>
      <c r="E25" s="419" t="s">
        <v>291</v>
      </c>
      <c r="F25" s="343">
        <f>_xlfn.IFERROR((B25/C25)," ")</f>
        <v>0</v>
      </c>
      <c r="G25" s="351">
        <f>_xlfn.IFERROR((F25*E25)," ")</f>
        <v>0</v>
      </c>
      <c r="H25" s="351">
        <f>IF((D25-G25)&gt;0,(D25-G25),0)</f>
        <v>0</v>
      </c>
      <c r="I25" s="351">
        <f>IF((D25-G25)&lt;0,(D25-G25),0)</f>
        <v>0</v>
      </c>
      <c r="J25" s="350"/>
      <c r="K25" s="351">
        <f>IF(J25=0,H25,IF(H25&gt;0,J25-H25,""))</f>
        <v>0</v>
      </c>
      <c r="L25" s="351">
        <f>IF(J25=0,-I25,IF(H25&lt;=0,J25-I25,""))</f>
        <v>0</v>
      </c>
      <c r="M25" s="417">
        <f>IF(H25=0,L25,K25)</f>
        <v>0</v>
      </c>
    </row>
    <row r="26" spans="1:13" ht="15.75">
      <c r="A26" s="412" t="s">
        <v>382</v>
      </c>
      <c r="B26" s="350"/>
      <c r="C26" s="423">
        <v>150</v>
      </c>
      <c r="D26" s="350"/>
      <c r="E26" s="419" t="s">
        <v>291</v>
      </c>
      <c r="F26" s="343">
        <f>_xlfn.IFERROR((B26/C26)," ")</f>
        <v>0</v>
      </c>
      <c r="G26" s="351">
        <f>_xlfn.IFERROR((F26*E26)," ")</f>
        <v>0</v>
      </c>
      <c r="H26" s="351">
        <f>IF((D26-G26)&gt;0,(D26-G26),0)</f>
        <v>0</v>
      </c>
      <c r="I26" s="351">
        <f>IF((D26-G26)&lt;0,(D26-G26),0)</f>
        <v>0</v>
      </c>
      <c r="J26" s="350"/>
      <c r="K26" s="351">
        <f>IF(J26=0,H26,IF(H26&gt;0,J26-H26,""))</f>
        <v>0</v>
      </c>
      <c r="L26" s="351">
        <f>IF(J26=0,-I26,IF(H26&lt;=0,J26-I26,""))</f>
        <v>0</v>
      </c>
      <c r="M26" s="417">
        <f>IF(H26=0,L26,K26)</f>
        <v>0</v>
      </c>
    </row>
    <row r="27" spans="1:13" ht="16.5" thickBot="1">
      <c r="A27" s="413" t="s">
        <v>381</v>
      </c>
      <c r="B27" s="414"/>
      <c r="C27" s="424">
        <v>150</v>
      </c>
      <c r="D27" s="414"/>
      <c r="E27" s="420" t="s">
        <v>291</v>
      </c>
      <c r="F27" s="415">
        <f>_xlfn.IFERROR((B27/C27)," ")</f>
        <v>0</v>
      </c>
      <c r="G27" s="416">
        <f>_xlfn.IFERROR((F27*E27)," ")</f>
        <v>0</v>
      </c>
      <c r="H27" s="416">
        <f>IF((D27-G27)&gt;0,(D27-G27),0)</f>
        <v>0</v>
      </c>
      <c r="I27" s="416">
        <f>IF((D27-G27)&lt;0,(D27-G27),0)</f>
        <v>0</v>
      </c>
      <c r="J27" s="414"/>
      <c r="K27" s="416">
        <f>IF(J27=0,H27,IF(H27&gt;0,J27-H27,""))</f>
        <v>0</v>
      </c>
      <c r="L27" s="416">
        <f>IF(J27=0,-I27,IF(H27&lt;=0,J27-I27,""))</f>
        <v>0</v>
      </c>
      <c r="M27" s="418">
        <f>IF(H27=0,L27,K27)</f>
        <v>0</v>
      </c>
    </row>
    <row r="28" spans="1:13" ht="15">
      <c r="A28" s="220"/>
      <c r="B28" s="220"/>
      <c r="C28" s="220"/>
      <c r="D28" s="220"/>
      <c r="E28" s="220"/>
      <c r="F28" s="220"/>
      <c r="G28" s="220"/>
      <c r="H28" s="220"/>
      <c r="I28" s="220"/>
      <c r="J28" s="220"/>
      <c r="K28" s="220"/>
      <c r="L28" s="220"/>
      <c r="M28" s="220"/>
    </row>
    <row r="29" spans="1:13" ht="15">
      <c r="A29" s="223" t="s">
        <v>29</v>
      </c>
      <c r="B29" s="220"/>
      <c r="C29" s="220"/>
      <c r="D29" s="220"/>
      <c r="E29" s="220"/>
      <c r="F29" s="220"/>
      <c r="G29" s="220"/>
      <c r="H29" s="220"/>
      <c r="I29" s="220"/>
      <c r="J29" s="220"/>
      <c r="K29" s="220"/>
      <c r="L29" s="220"/>
      <c r="M29" s="220"/>
    </row>
    <row r="30" spans="1:13" ht="15">
      <c r="A30" s="771" t="s">
        <v>384</v>
      </c>
      <c r="B30" s="771"/>
      <c r="C30" s="771"/>
      <c r="D30" s="771"/>
      <c r="E30" s="771"/>
      <c r="F30" s="771"/>
      <c r="G30" s="771"/>
      <c r="H30" s="771"/>
      <c r="I30" s="771"/>
      <c r="J30" s="771"/>
      <c r="K30" s="771"/>
      <c r="L30" s="771"/>
      <c r="M30" s="771"/>
    </row>
    <row r="31" spans="1:13" ht="31.5" customHeight="1">
      <c r="A31" s="771" t="s">
        <v>380</v>
      </c>
      <c r="B31" s="771"/>
      <c r="C31" s="771"/>
      <c r="D31" s="771"/>
      <c r="E31" s="771"/>
      <c r="F31" s="771"/>
      <c r="G31" s="771"/>
      <c r="H31" s="771"/>
      <c r="I31" s="771"/>
      <c r="J31" s="771"/>
      <c r="K31" s="771"/>
      <c r="L31" s="771"/>
      <c r="M31" s="771"/>
    </row>
    <row r="32" spans="1:13" ht="32.25" customHeight="1">
      <c r="A32" s="771" t="s">
        <v>385</v>
      </c>
      <c r="B32" s="771"/>
      <c r="C32" s="771"/>
      <c r="D32" s="771"/>
      <c r="E32" s="771"/>
      <c r="F32" s="771"/>
      <c r="G32" s="771"/>
      <c r="H32" s="771"/>
      <c r="I32" s="771"/>
      <c r="J32" s="771"/>
      <c r="K32" s="771"/>
      <c r="L32" s="771"/>
      <c r="M32" s="771"/>
    </row>
    <row r="33" spans="1:13" ht="15">
      <c r="A33" s="771" t="s">
        <v>386</v>
      </c>
      <c r="B33" s="771"/>
      <c r="C33" s="771"/>
      <c r="D33" s="771"/>
      <c r="E33" s="771"/>
      <c r="F33" s="771"/>
      <c r="G33" s="771"/>
      <c r="H33" s="771"/>
      <c r="I33" s="771"/>
      <c r="J33" s="771"/>
      <c r="K33" s="771"/>
      <c r="L33" s="771"/>
      <c r="M33" s="771"/>
    </row>
    <row r="34" spans="1:13" ht="15">
      <c r="A34" s="220"/>
      <c r="B34" s="220"/>
      <c r="C34" s="220"/>
      <c r="D34" s="220"/>
      <c r="E34" s="220"/>
      <c r="F34" s="220"/>
      <c r="G34" s="220"/>
      <c r="H34" s="220"/>
      <c r="I34" s="220"/>
      <c r="J34" s="220"/>
      <c r="K34" s="220"/>
      <c r="L34" s="220"/>
      <c r="M34" s="220"/>
    </row>
    <row r="35" spans="1:13" ht="15.75">
      <c r="A35" s="347" t="s">
        <v>151</v>
      </c>
      <c r="B35" s="768"/>
      <c r="C35" s="769"/>
      <c r="D35" s="769"/>
      <c r="E35" s="769"/>
      <c r="F35" s="769"/>
      <c r="G35" s="770"/>
      <c r="H35" s="220"/>
      <c r="I35" s="220"/>
      <c r="J35" s="220"/>
      <c r="K35" s="220"/>
      <c r="L35" s="220"/>
      <c r="M35" s="220"/>
    </row>
    <row r="36" spans="1:13" ht="15.75">
      <c r="A36" s="347"/>
      <c r="B36" s="220"/>
      <c r="D36" s="220"/>
      <c r="E36" s="220"/>
      <c r="F36" s="220"/>
      <c r="I36" s="342" t="s">
        <v>23</v>
      </c>
      <c r="J36" s="220"/>
      <c r="K36" s="220"/>
      <c r="L36" s="220"/>
      <c r="M36" s="220"/>
    </row>
    <row r="37" spans="1:13" ht="15.75">
      <c r="A37" s="347" t="s">
        <v>152</v>
      </c>
      <c r="B37" s="768"/>
      <c r="C37" s="769"/>
      <c r="D37" s="769"/>
      <c r="E37" s="769"/>
      <c r="F37" s="769"/>
      <c r="G37" s="770"/>
      <c r="H37" s="220"/>
      <c r="I37" s="220"/>
      <c r="J37" s="220"/>
      <c r="K37" s="220"/>
      <c r="L37" s="220"/>
      <c r="M37" s="220"/>
    </row>
    <row r="39" ht="15">
      <c r="A39" s="348"/>
    </row>
  </sheetData>
  <sheetProtection password="CF7A" sheet="1"/>
  <mergeCells count="23">
    <mergeCell ref="K13:L13"/>
    <mergeCell ref="D13:D14"/>
    <mergeCell ref="E13:E14"/>
    <mergeCell ref="H13:I13"/>
    <mergeCell ref="J13:J14"/>
    <mergeCell ref="F13:F14"/>
    <mergeCell ref="G13:G14"/>
    <mergeCell ref="M13:M14"/>
    <mergeCell ref="J1:M1"/>
    <mergeCell ref="A6:M6"/>
    <mergeCell ref="A13:A14"/>
    <mergeCell ref="B10:M10"/>
    <mergeCell ref="B11:M11"/>
    <mergeCell ref="B13:B14"/>
    <mergeCell ref="H3:M3"/>
    <mergeCell ref="K2:M2"/>
    <mergeCell ref="C13:C14"/>
    <mergeCell ref="B35:G35"/>
    <mergeCell ref="B37:G37"/>
    <mergeCell ref="A30:M30"/>
    <mergeCell ref="A31:M31"/>
    <mergeCell ref="A32:M32"/>
    <mergeCell ref="A33:M33"/>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tabColor theme="6" tint="0.7999799847602844"/>
  </sheetPr>
  <dimension ref="A1:L52"/>
  <sheetViews>
    <sheetView showZeros="0" view="pageBreakPreview" zoomScaleSheetLayoutView="100" zoomScalePageLayoutView="0" workbookViewId="0" topLeftCell="A1">
      <selection activeCell="K36" sqref="K36"/>
    </sheetView>
  </sheetViews>
  <sheetFormatPr defaultColWidth="9.140625" defaultRowHeight="15"/>
  <cols>
    <col min="1" max="1" width="94.28125" style="376" customWidth="1"/>
    <col min="2" max="7" width="17.8515625" style="376" customWidth="1"/>
    <col min="8" max="16384" width="9.140625" style="355" customWidth="1"/>
  </cols>
  <sheetData>
    <row r="1" spans="1:7" ht="15">
      <c r="A1" s="354"/>
      <c r="B1" s="354"/>
      <c r="C1" s="354"/>
      <c r="D1" s="354"/>
      <c r="E1" s="354"/>
      <c r="F1" s="774" t="s">
        <v>294</v>
      </c>
      <c r="G1" s="774"/>
    </row>
    <row r="2" spans="1:7" ht="15.75" customHeight="1">
      <c r="A2" s="354"/>
      <c r="B2" s="354"/>
      <c r="C2" s="501"/>
      <c r="D2" s="790" t="s">
        <v>43</v>
      </c>
      <c r="E2" s="790"/>
      <c r="F2" s="790"/>
      <c r="G2" s="790"/>
    </row>
    <row r="3" spans="1:7" ht="15.75" customHeight="1">
      <c r="A3" s="356"/>
      <c r="B3" s="356"/>
      <c r="C3" s="799" t="s">
        <v>396</v>
      </c>
      <c r="D3" s="799"/>
      <c r="E3" s="799"/>
      <c r="F3" s="799"/>
      <c r="G3" s="799"/>
    </row>
    <row r="4" spans="1:7" ht="15.75" customHeight="1">
      <c r="A4" s="354"/>
      <c r="B4" s="354"/>
      <c r="C4" s="354"/>
      <c r="D4" s="354"/>
      <c r="E4" s="354"/>
      <c r="F4" s="354"/>
      <c r="G4" s="354"/>
    </row>
    <row r="5" spans="1:7" ht="18.75" customHeight="1">
      <c r="A5" s="791" t="s">
        <v>387</v>
      </c>
      <c r="B5" s="792"/>
      <c r="C5" s="792"/>
      <c r="D5" s="792"/>
      <c r="E5" s="792"/>
      <c r="F5" s="792"/>
      <c r="G5" s="792"/>
    </row>
    <row r="6" spans="1:7" ht="15.75" thickBot="1">
      <c r="A6" s="356"/>
      <c r="B6" s="356"/>
      <c r="C6" s="356"/>
      <c r="D6" s="356"/>
      <c r="E6" s="356"/>
      <c r="F6" s="356"/>
      <c r="G6" s="356"/>
    </row>
    <row r="7" spans="1:7" ht="15" customHeight="1">
      <c r="A7" s="357" t="s">
        <v>144</v>
      </c>
      <c r="B7" s="793"/>
      <c r="C7" s="794"/>
      <c r="D7" s="794"/>
      <c r="E7" s="794"/>
      <c r="F7" s="794"/>
      <c r="G7" s="795"/>
    </row>
    <row r="8" spans="1:7" ht="15" customHeight="1" thickBot="1">
      <c r="A8" s="358" t="s">
        <v>155</v>
      </c>
      <c r="B8" s="796"/>
      <c r="C8" s="797"/>
      <c r="D8" s="797"/>
      <c r="E8" s="797"/>
      <c r="F8" s="797"/>
      <c r="G8" s="798"/>
    </row>
    <row r="9" spans="1:7" ht="15.75" thickBot="1">
      <c r="A9" s="359"/>
      <c r="B9" s="359"/>
      <c r="C9" s="359"/>
      <c r="D9" s="359"/>
      <c r="E9" s="359"/>
      <c r="F9" s="359"/>
      <c r="G9" s="360"/>
    </row>
    <row r="10" spans="1:7" ht="47.25" customHeight="1">
      <c r="A10" s="783" t="s">
        <v>227</v>
      </c>
      <c r="B10" s="785" t="s">
        <v>392</v>
      </c>
      <c r="C10" s="785"/>
      <c r="D10" s="786" t="s">
        <v>304</v>
      </c>
      <c r="E10" s="786"/>
      <c r="F10" s="785" t="s">
        <v>306</v>
      </c>
      <c r="G10" s="787"/>
    </row>
    <row r="11" spans="1:7" ht="15">
      <c r="A11" s="784"/>
      <c r="B11" s="361" t="s">
        <v>228</v>
      </c>
      <c r="C11" s="361" t="s">
        <v>229</v>
      </c>
      <c r="D11" s="361" t="s">
        <v>295</v>
      </c>
      <c r="E11" s="362" t="s">
        <v>296</v>
      </c>
      <c r="F11" s="361" t="s">
        <v>228</v>
      </c>
      <c r="G11" s="363" t="s">
        <v>229</v>
      </c>
    </row>
    <row r="12" spans="1:7" ht="15.75">
      <c r="A12" s="364" t="s">
        <v>231</v>
      </c>
      <c r="B12" s="427" t="str">
        <f aca="true" t="shared" si="0" ref="B12:G12">IF(SUM(B13+B24)=0," ",SUM(B13+B24))</f>
        <v> </v>
      </c>
      <c r="C12" s="427" t="str">
        <f t="shared" si="0"/>
        <v> </v>
      </c>
      <c r="D12" s="427" t="str">
        <f t="shared" si="0"/>
        <v> </v>
      </c>
      <c r="E12" s="427" t="str">
        <f t="shared" si="0"/>
        <v> </v>
      </c>
      <c r="F12" s="427" t="str">
        <f t="shared" si="0"/>
        <v> </v>
      </c>
      <c r="G12" s="427" t="str">
        <f t="shared" si="0"/>
        <v> </v>
      </c>
    </row>
    <row r="13" spans="1:7" ht="15">
      <c r="A13" s="365" t="s">
        <v>232</v>
      </c>
      <c r="B13" s="428">
        <f aca="true" t="shared" si="1" ref="B13:G13">SUM(B14:B23)</f>
        <v>0</v>
      </c>
      <c r="C13" s="428">
        <f t="shared" si="1"/>
        <v>0</v>
      </c>
      <c r="D13" s="428">
        <f t="shared" si="1"/>
        <v>0</v>
      </c>
      <c r="E13" s="428">
        <f t="shared" si="1"/>
        <v>0</v>
      </c>
      <c r="F13" s="428">
        <f t="shared" si="1"/>
        <v>0</v>
      </c>
      <c r="G13" s="428">
        <f t="shared" si="1"/>
        <v>0</v>
      </c>
    </row>
    <row r="14" spans="1:7" ht="15">
      <c r="A14" s="341" t="s">
        <v>233</v>
      </c>
      <c r="B14" s="193"/>
      <c r="C14" s="193"/>
      <c r="D14" s="193"/>
      <c r="E14" s="193"/>
      <c r="F14" s="193"/>
      <c r="G14" s="429"/>
    </row>
    <row r="15" spans="1:7" ht="15">
      <c r="A15" s="341" t="s">
        <v>234</v>
      </c>
      <c r="B15" s="193"/>
      <c r="C15" s="193"/>
      <c r="D15" s="193"/>
      <c r="E15" s="193"/>
      <c r="F15" s="193"/>
      <c r="G15" s="429"/>
    </row>
    <row r="16" spans="1:7" ht="15">
      <c r="A16" s="341" t="s">
        <v>235</v>
      </c>
      <c r="B16" s="193"/>
      <c r="C16" s="193"/>
      <c r="D16" s="193"/>
      <c r="E16" s="193"/>
      <c r="F16" s="193"/>
      <c r="G16" s="429"/>
    </row>
    <row r="17" spans="1:7" ht="15">
      <c r="A17" s="341" t="s">
        <v>236</v>
      </c>
      <c r="B17" s="193"/>
      <c r="C17" s="193"/>
      <c r="D17" s="193"/>
      <c r="E17" s="193"/>
      <c r="F17" s="193"/>
      <c r="G17" s="429"/>
    </row>
    <row r="18" spans="1:7" ht="15">
      <c r="A18" s="341" t="s">
        <v>237</v>
      </c>
      <c r="B18" s="193"/>
      <c r="C18" s="193"/>
      <c r="D18" s="193"/>
      <c r="E18" s="193"/>
      <c r="F18" s="193"/>
      <c r="G18" s="429"/>
    </row>
    <row r="19" spans="1:7" ht="15">
      <c r="A19" s="341" t="s">
        <v>238</v>
      </c>
      <c r="B19" s="193"/>
      <c r="C19" s="193"/>
      <c r="D19" s="193"/>
      <c r="E19" s="193"/>
      <c r="F19" s="193"/>
      <c r="G19" s="429"/>
    </row>
    <row r="20" spans="1:7" ht="15">
      <c r="A20" s="341" t="s">
        <v>239</v>
      </c>
      <c r="B20" s="193"/>
      <c r="C20" s="193"/>
      <c r="D20" s="193"/>
      <c r="E20" s="193"/>
      <c r="F20" s="193"/>
      <c r="G20" s="429"/>
    </row>
    <row r="21" spans="1:7" ht="15">
      <c r="A21" s="341" t="s">
        <v>240</v>
      </c>
      <c r="B21" s="193"/>
      <c r="C21" s="193"/>
      <c r="D21" s="193"/>
      <c r="E21" s="193"/>
      <c r="F21" s="193"/>
      <c r="G21" s="429"/>
    </row>
    <row r="22" spans="1:7" ht="15">
      <c r="A22" s="404" t="s">
        <v>241</v>
      </c>
      <c r="B22" s="193"/>
      <c r="C22" s="193"/>
      <c r="D22" s="193"/>
      <c r="E22" s="193"/>
      <c r="F22" s="193"/>
      <c r="G22" s="429"/>
    </row>
    <row r="23" spans="1:7" ht="15">
      <c r="A23" s="404" t="s">
        <v>301</v>
      </c>
      <c r="B23" s="193"/>
      <c r="C23" s="193"/>
      <c r="D23" s="193"/>
      <c r="E23" s="193"/>
      <c r="F23" s="193"/>
      <c r="G23" s="429"/>
    </row>
    <row r="24" spans="1:7" ht="15">
      <c r="A24" s="366" t="s">
        <v>242</v>
      </c>
      <c r="B24" s="428">
        <f aca="true" t="shared" si="2" ref="B24:G24">SUM(B25:B43)</f>
        <v>0</v>
      </c>
      <c r="C24" s="428">
        <f t="shared" si="2"/>
        <v>0</v>
      </c>
      <c r="D24" s="428">
        <f t="shared" si="2"/>
        <v>0</v>
      </c>
      <c r="E24" s="428">
        <f t="shared" si="2"/>
        <v>0</v>
      </c>
      <c r="F24" s="428">
        <f t="shared" si="2"/>
        <v>0</v>
      </c>
      <c r="G24" s="428">
        <f t="shared" si="2"/>
        <v>0</v>
      </c>
    </row>
    <row r="25" spans="1:7" ht="15">
      <c r="A25" s="341" t="s">
        <v>243</v>
      </c>
      <c r="B25" s="193"/>
      <c r="C25" s="193"/>
      <c r="D25" s="193"/>
      <c r="E25" s="193"/>
      <c r="F25" s="193"/>
      <c r="G25" s="429"/>
    </row>
    <row r="26" spans="1:7" ht="15">
      <c r="A26" s="341" t="s">
        <v>244</v>
      </c>
      <c r="B26" s="193"/>
      <c r="C26" s="193"/>
      <c r="D26" s="193"/>
      <c r="E26" s="193"/>
      <c r="F26" s="193"/>
      <c r="G26" s="429"/>
    </row>
    <row r="27" spans="1:7" ht="15">
      <c r="A27" s="341" t="s">
        <v>245</v>
      </c>
      <c r="B27" s="193"/>
      <c r="C27" s="193"/>
      <c r="D27" s="193"/>
      <c r="E27" s="193"/>
      <c r="F27" s="193"/>
      <c r="G27" s="429"/>
    </row>
    <row r="28" spans="1:7" ht="15">
      <c r="A28" s="341" t="s">
        <v>246</v>
      </c>
      <c r="B28" s="193"/>
      <c r="C28" s="193"/>
      <c r="D28" s="193"/>
      <c r="E28" s="193"/>
      <c r="F28" s="193"/>
      <c r="G28" s="429"/>
    </row>
    <row r="29" spans="1:7" ht="15">
      <c r="A29" s="341" t="s">
        <v>247</v>
      </c>
      <c r="B29" s="193"/>
      <c r="C29" s="193"/>
      <c r="D29" s="193"/>
      <c r="E29" s="193"/>
      <c r="F29" s="193"/>
      <c r="G29" s="429"/>
    </row>
    <row r="30" spans="1:12" ht="15.75">
      <c r="A30" s="341" t="s">
        <v>248</v>
      </c>
      <c r="B30" s="193"/>
      <c r="C30" s="193"/>
      <c r="D30" s="193"/>
      <c r="E30" s="193"/>
      <c r="F30" s="193"/>
      <c r="G30" s="429"/>
      <c r="L30" s="367"/>
    </row>
    <row r="31" spans="1:7" ht="15">
      <c r="A31" s="341" t="s">
        <v>364</v>
      </c>
      <c r="B31" s="193"/>
      <c r="C31" s="193"/>
      <c r="D31" s="193"/>
      <c r="E31" s="193"/>
      <c r="F31" s="193"/>
      <c r="G31" s="429"/>
    </row>
    <row r="32" spans="1:7" ht="15">
      <c r="A32" s="341" t="s">
        <v>249</v>
      </c>
      <c r="B32" s="193"/>
      <c r="C32" s="193"/>
      <c r="D32" s="193"/>
      <c r="E32" s="193"/>
      <c r="F32" s="193"/>
      <c r="G32" s="429"/>
    </row>
    <row r="33" spans="1:7" ht="15">
      <c r="A33" s="341" t="s">
        <v>365</v>
      </c>
      <c r="B33" s="193"/>
      <c r="C33" s="193"/>
      <c r="D33" s="193"/>
      <c r="E33" s="193"/>
      <c r="F33" s="193"/>
      <c r="G33" s="429"/>
    </row>
    <row r="34" spans="1:7" ht="15">
      <c r="A34" s="341" t="s">
        <v>250</v>
      </c>
      <c r="B34" s="193"/>
      <c r="C34" s="193"/>
      <c r="D34" s="193"/>
      <c r="E34" s="193"/>
      <c r="F34" s="193"/>
      <c r="G34" s="429"/>
    </row>
    <row r="35" spans="1:7" ht="15">
      <c r="A35" s="341" t="s">
        <v>251</v>
      </c>
      <c r="B35" s="193"/>
      <c r="C35" s="193"/>
      <c r="D35" s="193"/>
      <c r="E35" s="193"/>
      <c r="F35" s="193"/>
      <c r="G35" s="429"/>
    </row>
    <row r="36" spans="1:7" ht="15">
      <c r="A36" s="341" t="s">
        <v>252</v>
      </c>
      <c r="B36" s="193"/>
      <c r="C36" s="193"/>
      <c r="D36" s="193"/>
      <c r="E36" s="193"/>
      <c r="F36" s="193"/>
      <c r="G36" s="429"/>
    </row>
    <row r="37" spans="1:7" ht="15">
      <c r="A37" s="341" t="s">
        <v>253</v>
      </c>
      <c r="B37" s="193"/>
      <c r="C37" s="193"/>
      <c r="D37" s="193"/>
      <c r="E37" s="193"/>
      <c r="F37" s="193"/>
      <c r="G37" s="429"/>
    </row>
    <row r="38" spans="1:7" ht="25.5">
      <c r="A38" s="341" t="s">
        <v>254</v>
      </c>
      <c r="B38" s="193"/>
      <c r="C38" s="193"/>
      <c r="D38" s="193"/>
      <c r="E38" s="193"/>
      <c r="F38" s="193"/>
      <c r="G38" s="429"/>
    </row>
    <row r="39" spans="1:7" ht="15">
      <c r="A39" s="341" t="s">
        <v>255</v>
      </c>
      <c r="B39" s="193"/>
      <c r="C39" s="193"/>
      <c r="D39" s="193"/>
      <c r="E39" s="193"/>
      <c r="F39" s="193"/>
      <c r="G39" s="429"/>
    </row>
    <row r="40" spans="1:7" ht="15">
      <c r="A40" s="341" t="s">
        <v>256</v>
      </c>
      <c r="B40" s="193"/>
      <c r="C40" s="193"/>
      <c r="D40" s="193"/>
      <c r="E40" s="193"/>
      <c r="F40" s="193"/>
      <c r="G40" s="429"/>
    </row>
    <row r="41" spans="1:7" ht="15">
      <c r="A41" s="341" t="s">
        <v>257</v>
      </c>
      <c r="B41" s="193"/>
      <c r="C41" s="193"/>
      <c r="D41" s="193"/>
      <c r="E41" s="193"/>
      <c r="F41" s="193"/>
      <c r="G41" s="429"/>
    </row>
    <row r="42" spans="1:7" ht="15">
      <c r="A42" s="425" t="s">
        <v>241</v>
      </c>
      <c r="B42" s="430"/>
      <c r="C42" s="430"/>
      <c r="D42" s="430"/>
      <c r="E42" s="430"/>
      <c r="F42" s="430"/>
      <c r="G42" s="431"/>
    </row>
    <row r="43" spans="1:7" ht="15.75" thickBot="1">
      <c r="A43" s="426" t="s">
        <v>301</v>
      </c>
      <c r="B43" s="432"/>
      <c r="C43" s="432"/>
      <c r="D43" s="432"/>
      <c r="E43" s="432"/>
      <c r="F43" s="195"/>
      <c r="G43" s="433"/>
    </row>
    <row r="44" spans="1:7" ht="15">
      <c r="A44" s="368"/>
      <c r="B44" s="369"/>
      <c r="C44" s="369"/>
      <c r="D44" s="369"/>
      <c r="E44" s="369"/>
      <c r="F44" s="370"/>
      <c r="G44" s="371"/>
    </row>
    <row r="45" spans="1:7" ht="15">
      <c r="A45" s="788" t="s">
        <v>258</v>
      </c>
      <c r="B45" s="788"/>
      <c r="C45" s="788"/>
      <c r="D45" s="788"/>
      <c r="E45" s="788"/>
      <c r="F45" s="789"/>
      <c r="G45" s="789"/>
    </row>
    <row r="46" spans="1:7" ht="15">
      <c r="A46" s="782" t="s">
        <v>388</v>
      </c>
      <c r="B46" s="782"/>
      <c r="C46" s="782"/>
      <c r="D46" s="782"/>
      <c r="E46" s="782"/>
      <c r="F46" s="782"/>
      <c r="G46" s="782"/>
    </row>
    <row r="47" spans="1:7" ht="15">
      <c r="A47" s="782" t="s">
        <v>389</v>
      </c>
      <c r="B47" s="782"/>
      <c r="C47" s="782"/>
      <c r="D47" s="782"/>
      <c r="E47" s="782"/>
      <c r="F47" s="782"/>
      <c r="G47" s="782"/>
    </row>
    <row r="48" spans="1:7" ht="15.75">
      <c r="A48" s="372"/>
      <c r="B48" s="372"/>
      <c r="C48" s="372"/>
      <c r="D48" s="372"/>
      <c r="E48" s="372"/>
      <c r="F48" s="372"/>
      <c r="G48" s="372"/>
    </row>
    <row r="49" spans="1:7" ht="15.75">
      <c r="A49" s="406" t="s">
        <v>151</v>
      </c>
      <c r="B49" s="728"/>
      <c r="C49" s="729"/>
      <c r="D49" s="729"/>
      <c r="E49" s="730"/>
      <c r="F49" s="359"/>
      <c r="G49" s="372"/>
    </row>
    <row r="50" spans="1:7" ht="15.75">
      <c r="A50" s="373"/>
      <c r="B50" s="374"/>
      <c r="C50" s="373"/>
      <c r="D50" s="373"/>
      <c r="E50" s="374"/>
      <c r="F50" s="248" t="s">
        <v>23</v>
      </c>
      <c r="G50" s="374"/>
    </row>
    <row r="51" spans="1:7" ht="15.75">
      <c r="A51" s="171" t="s">
        <v>152</v>
      </c>
      <c r="B51" s="779"/>
      <c r="C51" s="780"/>
      <c r="D51" s="780"/>
      <c r="E51" s="781"/>
      <c r="F51" s="375"/>
      <c r="G51" s="374"/>
    </row>
    <row r="52" spans="1:7" ht="15.75">
      <c r="A52" s="374"/>
      <c r="B52" s="374"/>
      <c r="C52" s="374"/>
      <c r="D52" s="374"/>
      <c r="E52" s="374"/>
      <c r="F52" s="374"/>
      <c r="G52" s="374"/>
    </row>
  </sheetData>
  <sheetProtection/>
  <mergeCells count="15">
    <mergeCell ref="F1:G1"/>
    <mergeCell ref="D2:G2"/>
    <mergeCell ref="A5:G5"/>
    <mergeCell ref="B7:G7"/>
    <mergeCell ref="B8:G8"/>
    <mergeCell ref="C3:G3"/>
    <mergeCell ref="B49:E49"/>
    <mergeCell ref="B51:E51"/>
    <mergeCell ref="A47:G47"/>
    <mergeCell ref="A10:A11"/>
    <mergeCell ref="B10:C10"/>
    <mergeCell ref="D10:E10"/>
    <mergeCell ref="F10:G10"/>
    <mergeCell ref="A45:G45"/>
    <mergeCell ref="A46:G46"/>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W79"/>
  <sheetViews>
    <sheetView view="pageBreakPreview" zoomScaleNormal="90" zoomScaleSheetLayoutView="100" zoomScalePageLayoutView="0" workbookViewId="0" topLeftCell="A50">
      <selection activeCell="C46" sqref="C46"/>
    </sheetView>
  </sheetViews>
  <sheetFormatPr defaultColWidth="9.140625" defaultRowHeight="15"/>
  <cols>
    <col min="1" max="1" width="49.140625" style="14" customWidth="1"/>
    <col min="2" max="2" width="16.00390625" style="14" customWidth="1"/>
    <col min="3" max="3" width="15.140625" style="14" customWidth="1"/>
    <col min="4" max="4" width="15.7109375" style="14" customWidth="1"/>
    <col min="5" max="5" width="16.7109375" style="14" customWidth="1"/>
    <col min="6" max="6" width="15.421875" style="14" customWidth="1"/>
    <col min="7" max="7" width="14.7109375" style="14" customWidth="1"/>
    <col min="8" max="8" width="15.140625" style="14" customWidth="1"/>
    <col min="9" max="9" width="16.28125" style="14" customWidth="1"/>
    <col min="10" max="10" width="13.7109375" style="14" customWidth="1"/>
    <col min="11" max="11" width="13.421875" style="14" customWidth="1"/>
    <col min="12" max="12" width="17.421875" style="14" customWidth="1"/>
    <col min="13" max="13" width="15.00390625" style="14" customWidth="1"/>
    <col min="14" max="14" width="12.140625" style="14" customWidth="1"/>
    <col min="15" max="15" width="10.140625" style="14" customWidth="1"/>
    <col min="16" max="16" width="11.7109375" style="14" customWidth="1"/>
    <col min="17" max="17" width="9.8515625" style="14" customWidth="1"/>
    <col min="18" max="18" width="11.8515625" style="14" customWidth="1"/>
    <col min="19" max="19" width="10.00390625" style="14" customWidth="1"/>
    <col min="20" max="20" width="9.57421875" style="14" customWidth="1"/>
    <col min="21" max="21" width="12.28125" style="14" customWidth="1"/>
    <col min="22" max="22" width="13.8515625" style="14" customWidth="1"/>
    <col min="23" max="16384" width="9.140625" style="14" customWidth="1"/>
  </cols>
  <sheetData>
    <row r="1" ht="15">
      <c r="L1" s="84" t="s">
        <v>48</v>
      </c>
    </row>
    <row r="2" spans="6:22" ht="15.75">
      <c r="F2" s="626"/>
      <c r="G2" s="626"/>
      <c r="H2" s="626"/>
      <c r="I2" s="626"/>
      <c r="J2" s="608" t="s">
        <v>43</v>
      </c>
      <c r="K2" s="608"/>
      <c r="L2" s="608"/>
      <c r="P2" s="607"/>
      <c r="Q2" s="607"/>
      <c r="R2" s="607"/>
      <c r="S2" s="607"/>
      <c r="T2" s="15"/>
      <c r="U2" s="607" t="s">
        <v>47</v>
      </c>
      <c r="V2" s="607"/>
    </row>
    <row r="3" spans="1:12" ht="18.75">
      <c r="A3" s="16"/>
      <c r="B3" s="16"/>
      <c r="C3" s="16"/>
      <c r="F3" s="17"/>
      <c r="G3" s="608" t="s">
        <v>396</v>
      </c>
      <c r="H3" s="608"/>
      <c r="I3" s="608"/>
      <c r="J3" s="608"/>
      <c r="K3" s="608"/>
      <c r="L3" s="608"/>
    </row>
    <row r="4" spans="1:3" ht="18.75">
      <c r="A4" s="16"/>
      <c r="B4" s="16"/>
      <c r="C4" s="16"/>
    </row>
    <row r="5" spans="1:22" ht="18" customHeight="1">
      <c r="A5" s="625" t="s">
        <v>344</v>
      </c>
      <c r="B5" s="625"/>
      <c r="C5" s="625"/>
      <c r="D5" s="625"/>
      <c r="E5" s="625"/>
      <c r="F5" s="625"/>
      <c r="G5" s="625"/>
      <c r="H5" s="625"/>
      <c r="I5" s="625"/>
      <c r="J5" s="625"/>
      <c r="K5" s="625"/>
      <c r="L5" s="625"/>
      <c r="M5" s="19"/>
      <c r="N5" s="19"/>
      <c r="O5" s="19"/>
      <c r="P5" s="19"/>
      <c r="Q5" s="19"/>
      <c r="R5" s="19"/>
      <c r="S5" s="19"/>
      <c r="T5" s="19"/>
      <c r="U5" s="19"/>
      <c r="V5" s="19"/>
    </row>
    <row r="6" spans="1:22" ht="17.25" customHeight="1" thickBot="1">
      <c r="A6" s="95"/>
      <c r="B6" s="95"/>
      <c r="C6" s="95"/>
      <c r="D6" s="95"/>
      <c r="E6" s="95"/>
      <c r="F6" s="95"/>
      <c r="G6" s="95"/>
      <c r="H6" s="95"/>
      <c r="I6" s="95"/>
      <c r="J6" s="95"/>
      <c r="K6" s="95"/>
      <c r="L6" s="95"/>
      <c r="M6" s="19"/>
      <c r="N6" s="19"/>
      <c r="O6" s="19"/>
      <c r="P6" s="19"/>
      <c r="Q6" s="19"/>
      <c r="R6" s="19"/>
      <c r="S6" s="19"/>
      <c r="T6" s="19"/>
      <c r="U6" s="19"/>
      <c r="V6" s="19"/>
    </row>
    <row r="7" spans="1:17" ht="15.75">
      <c r="A7" s="173" t="s">
        <v>144</v>
      </c>
      <c r="B7" s="614"/>
      <c r="C7" s="614"/>
      <c r="D7" s="614"/>
      <c r="E7" s="614"/>
      <c r="F7" s="614"/>
      <c r="G7" s="614"/>
      <c r="H7" s="614"/>
      <c r="I7" s="615"/>
      <c r="J7" s="20"/>
      <c r="K7" s="20"/>
      <c r="L7" s="20"/>
      <c r="M7" s="20"/>
      <c r="N7" s="20"/>
      <c r="O7" s="20"/>
      <c r="P7" s="20"/>
      <c r="Q7" s="21"/>
    </row>
    <row r="8" spans="1:17" ht="15.75">
      <c r="A8" s="174" t="s">
        <v>145</v>
      </c>
      <c r="B8" s="631"/>
      <c r="C8" s="631"/>
      <c r="D8" s="631"/>
      <c r="E8" s="631"/>
      <c r="F8" s="631"/>
      <c r="G8" s="631"/>
      <c r="H8" s="631"/>
      <c r="I8" s="632"/>
      <c r="J8" s="20"/>
      <c r="K8" s="20"/>
      <c r="L8" s="20"/>
      <c r="M8" s="20"/>
      <c r="N8" s="20"/>
      <c r="O8" s="20"/>
      <c r="P8" s="20"/>
      <c r="Q8" s="21"/>
    </row>
    <row r="9" spans="1:17" ht="16.5" thickBot="1">
      <c r="A9" s="175" t="s">
        <v>146</v>
      </c>
      <c r="B9" s="616"/>
      <c r="C9" s="616"/>
      <c r="D9" s="616"/>
      <c r="E9" s="616"/>
      <c r="F9" s="616"/>
      <c r="G9" s="616"/>
      <c r="H9" s="616"/>
      <c r="I9" s="617"/>
      <c r="J9" s="20"/>
      <c r="K9" s="20"/>
      <c r="L9" s="20"/>
      <c r="M9" s="20"/>
      <c r="N9" s="20"/>
      <c r="O9" s="20"/>
      <c r="P9" s="20"/>
      <c r="Q9" s="21"/>
    </row>
    <row r="10" spans="1:17" ht="19.5" thickBot="1">
      <c r="A10" s="20" t="s">
        <v>12</v>
      </c>
      <c r="B10" s="20"/>
      <c r="C10" s="16"/>
      <c r="P10" s="22"/>
      <c r="Q10" s="22"/>
    </row>
    <row r="11" spans="1:20" ht="15.75" customHeight="1">
      <c r="A11" s="609" t="s">
        <v>74</v>
      </c>
      <c r="B11" s="611" t="s">
        <v>45</v>
      </c>
      <c r="C11" s="611"/>
      <c r="D11" s="611"/>
      <c r="E11" s="611" t="s">
        <v>65</v>
      </c>
      <c r="F11" s="611"/>
      <c r="G11" s="611"/>
      <c r="H11" s="611"/>
      <c r="I11" s="612" t="s">
        <v>81</v>
      </c>
      <c r="J11" s="163"/>
      <c r="K11" s="92"/>
      <c r="L11" s="92"/>
      <c r="M11" s="91"/>
      <c r="N11" s="91"/>
      <c r="O11" s="91"/>
      <c r="P11" s="92"/>
      <c r="Q11" s="92"/>
      <c r="R11" s="92"/>
      <c r="S11" s="92"/>
      <c r="T11" s="92"/>
    </row>
    <row r="12" spans="1:21" ht="99" customHeight="1">
      <c r="A12" s="610"/>
      <c r="B12" s="23" t="s">
        <v>45</v>
      </c>
      <c r="C12" s="23" t="s">
        <v>46</v>
      </c>
      <c r="D12" s="98" t="s">
        <v>44</v>
      </c>
      <c r="E12" s="23" t="s">
        <v>62</v>
      </c>
      <c r="F12" s="23" t="s">
        <v>71</v>
      </c>
      <c r="G12" s="23" t="s">
        <v>63</v>
      </c>
      <c r="H12" s="23" t="s">
        <v>64</v>
      </c>
      <c r="I12" s="633"/>
      <c r="J12" s="94"/>
      <c r="K12" s="91"/>
      <c r="L12" s="92"/>
      <c r="M12" s="92"/>
      <c r="N12" s="91"/>
      <c r="O12" s="91"/>
      <c r="P12" s="91"/>
      <c r="Q12" s="92"/>
      <c r="R12" s="92"/>
      <c r="S12" s="92"/>
      <c r="T12" s="92"/>
      <c r="U12" s="92"/>
    </row>
    <row r="13" spans="1:21" ht="15">
      <c r="A13" s="24"/>
      <c r="B13" s="98">
        <v>1</v>
      </c>
      <c r="C13" s="98">
        <v>2</v>
      </c>
      <c r="D13" s="98" t="s">
        <v>36</v>
      </c>
      <c r="E13" s="98">
        <v>4</v>
      </c>
      <c r="F13" s="98">
        <v>5</v>
      </c>
      <c r="G13" s="98">
        <v>6</v>
      </c>
      <c r="H13" s="98">
        <v>7</v>
      </c>
      <c r="I13" s="100" t="s">
        <v>334</v>
      </c>
      <c r="J13" s="45"/>
      <c r="K13" s="25"/>
      <c r="L13" s="25"/>
      <c r="M13" s="25"/>
      <c r="N13" s="25"/>
      <c r="O13" s="25"/>
      <c r="P13" s="25"/>
      <c r="Q13" s="25"/>
      <c r="R13" s="25"/>
      <c r="S13" s="25"/>
      <c r="T13" s="25"/>
      <c r="U13" s="25"/>
    </row>
    <row r="14" spans="1:21" s="15" customFormat="1" ht="15.75">
      <c r="A14" s="41" t="s">
        <v>2</v>
      </c>
      <c r="B14" s="43" t="str">
        <f>IF(B16+B17+B18+B19+B20=0," ",B16+B17+B18+B19+B20)</f>
        <v> </v>
      </c>
      <c r="C14" s="43" t="str">
        <f>IF(C16+C17+C18+C19+C20=0," ",C16+C17+C18+C19+C20)</f>
        <v> </v>
      </c>
      <c r="D14" s="43" t="str">
        <f>IF(SUM(B14:C14)=0," ",SUM(B14:C14))</f>
        <v> </v>
      </c>
      <c r="E14" s="43" t="str">
        <f>IF(E16+E17+E18+E19+E20=0," ",E16+E17+E18+E19+E20)</f>
        <v> </v>
      </c>
      <c r="F14" s="43" t="str">
        <f>IF(F16+F17+F18+F19+F20=0," ",F16+F17+F18+F19+F20)</f>
        <v> </v>
      </c>
      <c r="G14" s="43" t="str">
        <f>IF(G16+G17+G18+G19+G20=0," ",G16+G17+G18+G19+G20)</f>
        <v> </v>
      </c>
      <c r="H14" s="43" t="str">
        <f>IF(H16+H17+H18+H19+H20=0," ",H16+H17+H18+H19+H20)</f>
        <v> </v>
      </c>
      <c r="I14" s="42" t="str">
        <f>IF(SUM(D14:H14)=0," ",SUM(D14:H14))</f>
        <v> </v>
      </c>
      <c r="J14" s="28"/>
      <c r="K14" s="28"/>
      <c r="L14" s="28"/>
      <c r="M14" s="28"/>
      <c r="N14" s="28"/>
      <c r="O14" s="28"/>
      <c r="P14" s="28"/>
      <c r="Q14" s="28"/>
      <c r="R14" s="28"/>
      <c r="S14" s="28"/>
      <c r="T14" s="28"/>
      <c r="U14" s="28"/>
    </row>
    <row r="15" spans="1:21" s="15" customFormat="1" ht="15.75" customHeight="1">
      <c r="A15" s="29" t="s">
        <v>0</v>
      </c>
      <c r="B15" s="634"/>
      <c r="C15" s="634"/>
      <c r="D15" s="634"/>
      <c r="E15" s="634"/>
      <c r="F15" s="634"/>
      <c r="G15" s="634"/>
      <c r="H15" s="634"/>
      <c r="I15" s="635"/>
      <c r="J15" s="30"/>
      <c r="K15" s="30"/>
      <c r="L15" s="30"/>
      <c r="M15" s="30"/>
      <c r="N15" s="30"/>
      <c r="O15" s="30"/>
      <c r="P15" s="30"/>
      <c r="Q15" s="31"/>
      <c r="R15" s="31"/>
      <c r="S15" s="31"/>
      <c r="T15" s="31"/>
      <c r="U15" s="31"/>
    </row>
    <row r="16" spans="1:21" s="15" customFormat="1" ht="15.75">
      <c r="A16" s="41" t="s">
        <v>66</v>
      </c>
      <c r="B16" s="186"/>
      <c r="C16" s="186"/>
      <c r="D16" s="68" t="str">
        <f>IF(SUM(B16:C16)=0," ",SUM(B16:C16))</f>
        <v> </v>
      </c>
      <c r="E16" s="186"/>
      <c r="F16" s="186"/>
      <c r="G16" s="186"/>
      <c r="H16" s="186"/>
      <c r="I16" s="42" t="str">
        <f>IF(SUM(D16:H16)=0," ",SUM(D16:H16))</f>
        <v> </v>
      </c>
      <c r="J16" s="30"/>
      <c r="K16" s="30"/>
      <c r="L16" s="30"/>
      <c r="M16" s="30"/>
      <c r="N16" s="30"/>
      <c r="O16" s="30"/>
      <c r="P16" s="30"/>
      <c r="Q16" s="31"/>
      <c r="R16" s="31"/>
      <c r="S16" s="31"/>
      <c r="T16" s="31"/>
      <c r="U16" s="31"/>
    </row>
    <row r="17" spans="1:21" s="15" customFormat="1" ht="15.75">
      <c r="A17" s="41" t="s">
        <v>1</v>
      </c>
      <c r="B17" s="186"/>
      <c r="C17" s="186"/>
      <c r="D17" s="68" t="str">
        <f>IF(SUM(B17:C17)=0," ",SUM(B17:C17))</f>
        <v> </v>
      </c>
      <c r="E17" s="186"/>
      <c r="F17" s="186"/>
      <c r="G17" s="186"/>
      <c r="H17" s="186"/>
      <c r="I17" s="42" t="str">
        <f>IF(SUM(D17:H17)=0," ",SUM(D17:H17))</f>
        <v> </v>
      </c>
      <c r="J17" s="30"/>
      <c r="K17" s="30"/>
      <c r="L17" s="30"/>
      <c r="M17" s="30"/>
      <c r="N17" s="30"/>
      <c r="O17" s="30"/>
      <c r="P17" s="30"/>
      <c r="Q17" s="31"/>
      <c r="R17" s="31"/>
      <c r="S17" s="31"/>
      <c r="T17" s="31"/>
      <c r="U17" s="31"/>
    </row>
    <row r="18" spans="1:21" s="15" customFormat="1" ht="15.75">
      <c r="A18" s="41" t="s">
        <v>327</v>
      </c>
      <c r="B18" s="186"/>
      <c r="C18" s="186"/>
      <c r="D18" s="68" t="str">
        <f>IF(SUM(B18:C18)=0," ",SUM(B18:C18))</f>
        <v> </v>
      </c>
      <c r="E18" s="186"/>
      <c r="F18" s="186"/>
      <c r="G18" s="186"/>
      <c r="H18" s="186"/>
      <c r="I18" s="42" t="str">
        <f>IF(SUM(D18:H18)=0," ",SUM(D18:H18))</f>
        <v> </v>
      </c>
      <c r="J18" s="30"/>
      <c r="K18" s="30"/>
      <c r="L18" s="30"/>
      <c r="M18" s="30"/>
      <c r="N18" s="30"/>
      <c r="O18" s="30"/>
      <c r="P18" s="30"/>
      <c r="Q18" s="31"/>
      <c r="R18" s="31"/>
      <c r="S18" s="31"/>
      <c r="T18" s="31"/>
      <c r="U18" s="31"/>
    </row>
    <row r="19" spans="1:21" s="15" customFormat="1" ht="15.75">
      <c r="A19" s="41" t="s">
        <v>328</v>
      </c>
      <c r="B19" s="186"/>
      <c r="C19" s="186"/>
      <c r="D19" s="68" t="str">
        <f>IF(SUM(B19:C19)=0," ",SUM(B19:C19))</f>
        <v> </v>
      </c>
      <c r="E19" s="186"/>
      <c r="F19" s="186"/>
      <c r="G19" s="186"/>
      <c r="H19" s="186"/>
      <c r="I19" s="42" t="str">
        <f>IF(SUM(D19:H19)=0," ",SUM(D19:H19))</f>
        <v> </v>
      </c>
      <c r="J19" s="30"/>
      <c r="K19" s="30"/>
      <c r="L19" s="30"/>
      <c r="M19" s="30"/>
      <c r="N19" s="30"/>
      <c r="O19" s="30"/>
      <c r="P19" s="30"/>
      <c r="Q19" s="31"/>
      <c r="R19" s="31"/>
      <c r="S19" s="31"/>
      <c r="T19" s="31"/>
      <c r="U19" s="31"/>
    </row>
    <row r="20" spans="1:21" s="15" customFormat="1" ht="16.5" thickBot="1">
      <c r="A20" s="188" t="s">
        <v>329</v>
      </c>
      <c r="B20" s="187"/>
      <c r="C20" s="187"/>
      <c r="D20" s="70" t="str">
        <f>IF(SUM(B20:C20)=0," ",SUM(B20:C20))</f>
        <v> </v>
      </c>
      <c r="E20" s="187"/>
      <c r="F20" s="187"/>
      <c r="G20" s="187"/>
      <c r="H20" s="187"/>
      <c r="I20" s="46" t="str">
        <f>IF(SUM(D20:H20)=0," ",SUM(D20:H20))</f>
        <v> </v>
      </c>
      <c r="J20" s="30"/>
      <c r="K20" s="30"/>
      <c r="L20" s="30"/>
      <c r="M20" s="30"/>
      <c r="N20" s="30"/>
      <c r="O20" s="30"/>
      <c r="P20" s="30"/>
      <c r="Q20" s="31"/>
      <c r="R20" s="31"/>
      <c r="S20" s="31"/>
      <c r="T20" s="31"/>
      <c r="U20" s="31"/>
    </row>
    <row r="21" spans="1:17" ht="15.75" thickBot="1">
      <c r="A21" s="33" t="s">
        <v>13</v>
      </c>
      <c r="B21" s="33"/>
      <c r="C21" s="33"/>
      <c r="P21" s="34"/>
      <c r="Q21" s="34"/>
    </row>
    <row r="22" spans="1:16" s="15" customFormat="1" ht="30" customHeight="1">
      <c r="A22" s="609" t="s">
        <v>75</v>
      </c>
      <c r="B22" s="611" t="s">
        <v>49</v>
      </c>
      <c r="C22" s="611"/>
      <c r="D22" s="611"/>
      <c r="E22" s="611"/>
      <c r="F22" s="612"/>
      <c r="G22" s="36"/>
      <c r="H22" s="36"/>
      <c r="I22" s="36"/>
      <c r="J22" s="36"/>
      <c r="K22" s="36"/>
      <c r="L22" s="36"/>
      <c r="M22" s="36"/>
      <c r="N22" s="38"/>
      <c r="O22" s="39"/>
      <c r="P22" s="40"/>
    </row>
    <row r="23" spans="1:16" s="15" customFormat="1" ht="72" customHeight="1">
      <c r="A23" s="610"/>
      <c r="B23" s="23" t="s">
        <v>30</v>
      </c>
      <c r="C23" s="23" t="s">
        <v>40</v>
      </c>
      <c r="D23" s="23" t="s">
        <v>83</v>
      </c>
      <c r="E23" s="23" t="s">
        <v>39</v>
      </c>
      <c r="F23" s="100" t="s">
        <v>27</v>
      </c>
      <c r="G23" s="36"/>
      <c r="H23" s="36"/>
      <c r="I23" s="36"/>
      <c r="J23" s="36"/>
      <c r="K23" s="36"/>
      <c r="L23" s="36"/>
      <c r="M23" s="36"/>
      <c r="N23" s="38"/>
      <c r="O23" s="39"/>
      <c r="P23" s="40"/>
    </row>
    <row r="24" spans="1:16" s="15" customFormat="1" ht="15.75">
      <c r="A24" s="24"/>
      <c r="B24" s="98">
        <v>1</v>
      </c>
      <c r="C24" s="98">
        <v>2</v>
      </c>
      <c r="D24" s="98">
        <v>3</v>
      </c>
      <c r="E24" s="98">
        <v>4</v>
      </c>
      <c r="F24" s="100" t="s">
        <v>31</v>
      </c>
      <c r="G24" s="36"/>
      <c r="H24" s="36"/>
      <c r="I24" s="36"/>
      <c r="J24" s="36"/>
      <c r="K24" s="36"/>
      <c r="L24" s="36"/>
      <c r="M24" s="36"/>
      <c r="N24" s="38"/>
      <c r="O24" s="39"/>
      <c r="P24" s="40"/>
    </row>
    <row r="25" spans="1:16" s="15" customFormat="1" ht="15.75">
      <c r="A25" s="41" t="s">
        <v>3</v>
      </c>
      <c r="B25" s="27" t="str">
        <f>IF(SUM(B27:B31)=0," ",SUM(B27:B31))</f>
        <v> </v>
      </c>
      <c r="C25" s="27" t="str">
        <f>IF(SUM(C27:C31)=0," ",SUM(C27:C31))</f>
        <v> </v>
      </c>
      <c r="D25" s="78" t="s">
        <v>28</v>
      </c>
      <c r="E25" s="78" t="s">
        <v>28</v>
      </c>
      <c r="F25" s="82" t="str">
        <f>IF(SUM(F27:F31)=0," ",SUM(F27:F31))</f>
        <v> </v>
      </c>
      <c r="G25" s="36"/>
      <c r="H25" s="36"/>
      <c r="I25" s="36"/>
      <c r="J25" s="36"/>
      <c r="K25" s="36"/>
      <c r="L25" s="36"/>
      <c r="M25" s="36"/>
      <c r="N25" s="38"/>
      <c r="O25" s="39"/>
      <c r="P25" s="40"/>
    </row>
    <row r="26" spans="1:16" s="15" customFormat="1" ht="15.75">
      <c r="A26" s="13" t="s">
        <v>0</v>
      </c>
      <c r="B26" s="623"/>
      <c r="C26" s="623"/>
      <c r="D26" s="623"/>
      <c r="E26" s="623"/>
      <c r="F26" s="624"/>
      <c r="G26" s="36"/>
      <c r="H26" s="36"/>
      <c r="I26" s="36"/>
      <c r="J26" s="36"/>
      <c r="K26" s="36"/>
      <c r="L26" s="36"/>
      <c r="M26" s="36"/>
      <c r="N26" s="38"/>
      <c r="O26" s="39"/>
      <c r="P26" s="40"/>
    </row>
    <row r="27" spans="1:16" s="15" customFormat="1" ht="15.75">
      <c r="A27" s="41" t="s">
        <v>1</v>
      </c>
      <c r="B27" s="153"/>
      <c r="C27" s="153"/>
      <c r="D27" s="153"/>
      <c r="E27" s="179"/>
      <c r="F27" s="82" t="str">
        <f>IF(B27*D27*E27=0," ",B27*D27*E27)</f>
        <v> </v>
      </c>
      <c r="G27" s="36"/>
      <c r="H27" s="36"/>
      <c r="I27" s="36"/>
      <c r="J27" s="36"/>
      <c r="K27" s="36"/>
      <c r="L27" s="36"/>
      <c r="M27" s="36"/>
      <c r="N27" s="38"/>
      <c r="O27" s="39"/>
      <c r="P27" s="40"/>
    </row>
    <row r="28" spans="1:16" s="15" customFormat="1" ht="15.75">
      <c r="A28" s="41" t="s">
        <v>327</v>
      </c>
      <c r="B28" s="153"/>
      <c r="C28" s="153"/>
      <c r="D28" s="153"/>
      <c r="E28" s="179"/>
      <c r="F28" s="82" t="str">
        <f>IF(B28*D28*E28=0," ",B28*D28*E28)</f>
        <v> </v>
      </c>
      <c r="G28" s="36"/>
      <c r="H28" s="36"/>
      <c r="I28" s="36"/>
      <c r="J28" s="36"/>
      <c r="K28" s="36"/>
      <c r="L28" s="36"/>
      <c r="M28" s="36"/>
      <c r="N28" s="38"/>
      <c r="O28" s="39"/>
      <c r="P28" s="40"/>
    </row>
    <row r="29" spans="1:16" s="15" customFormat="1" ht="15.75">
      <c r="A29" s="41" t="s">
        <v>328</v>
      </c>
      <c r="B29" s="153"/>
      <c r="C29" s="153"/>
      <c r="D29" s="153"/>
      <c r="E29" s="179"/>
      <c r="F29" s="82" t="str">
        <f>IF(B29*D29*E29=0," ",B29*D29*E29)</f>
        <v> </v>
      </c>
      <c r="G29" s="36"/>
      <c r="H29" s="36"/>
      <c r="I29" s="36"/>
      <c r="J29" s="36"/>
      <c r="K29" s="36"/>
      <c r="L29" s="36"/>
      <c r="M29" s="36"/>
      <c r="N29" s="38"/>
      <c r="O29" s="39"/>
      <c r="P29" s="40"/>
    </row>
    <row r="30" spans="1:16" s="15" customFormat="1" ht="15.75">
      <c r="A30" s="41" t="s">
        <v>76</v>
      </c>
      <c r="B30" s="153"/>
      <c r="C30" s="153"/>
      <c r="D30" s="153"/>
      <c r="E30" s="179"/>
      <c r="F30" s="82" t="str">
        <f>IF(B30*D30*E30=0," ",B30*D30*E30)</f>
        <v> </v>
      </c>
      <c r="G30" s="36"/>
      <c r="H30" s="36"/>
      <c r="I30" s="36"/>
      <c r="J30" s="36"/>
      <c r="K30" s="36"/>
      <c r="L30" s="36"/>
      <c r="M30" s="36"/>
      <c r="N30" s="38"/>
      <c r="O30" s="39"/>
      <c r="P30" s="40"/>
    </row>
    <row r="31" spans="1:16" s="15" customFormat="1" ht="16.5" thickBot="1">
      <c r="A31" s="188" t="s">
        <v>329</v>
      </c>
      <c r="B31" s="156"/>
      <c r="C31" s="156"/>
      <c r="D31" s="156"/>
      <c r="E31" s="180"/>
      <c r="F31" s="83" t="str">
        <f>IF(B31*D31*E31=0," ",B31*D31*E31)</f>
        <v> </v>
      </c>
      <c r="G31" s="36"/>
      <c r="H31" s="36"/>
      <c r="I31" s="36"/>
      <c r="J31" s="36"/>
      <c r="K31" s="36"/>
      <c r="L31" s="36"/>
      <c r="M31" s="36"/>
      <c r="N31" s="38"/>
      <c r="O31" s="39"/>
      <c r="P31" s="40"/>
    </row>
    <row r="32" spans="1:2" ht="15.75" thickBot="1">
      <c r="A32" s="33" t="s">
        <v>14</v>
      </c>
      <c r="B32" s="33"/>
    </row>
    <row r="33" spans="1:12" ht="36">
      <c r="A33" s="44" t="s">
        <v>67</v>
      </c>
      <c r="B33" s="35" t="s">
        <v>6</v>
      </c>
      <c r="C33" s="35" t="s">
        <v>7</v>
      </c>
      <c r="D33" s="35" t="s">
        <v>8</v>
      </c>
      <c r="E33" s="35" t="s">
        <v>20</v>
      </c>
      <c r="F33" s="99" t="s">
        <v>9</v>
      </c>
      <c r="G33" s="94"/>
      <c r="H33" s="92"/>
      <c r="I33" s="92"/>
      <c r="J33" s="92"/>
      <c r="K33" s="92"/>
      <c r="L33" s="92"/>
    </row>
    <row r="34" spans="1:12" ht="15">
      <c r="A34" s="24"/>
      <c r="B34" s="98">
        <v>1</v>
      </c>
      <c r="C34" s="98">
        <v>2</v>
      </c>
      <c r="D34" s="98">
        <v>3</v>
      </c>
      <c r="E34" s="98">
        <v>4</v>
      </c>
      <c r="F34" s="100" t="s">
        <v>19</v>
      </c>
      <c r="G34" s="45"/>
      <c r="H34" s="92"/>
      <c r="I34" s="92"/>
      <c r="J34" s="92"/>
      <c r="K34" s="92"/>
      <c r="L34" s="92"/>
    </row>
    <row r="35" spans="1:22" s="15" customFormat="1" ht="15.75">
      <c r="A35" s="41" t="s">
        <v>3</v>
      </c>
      <c r="B35" s="27" t="str">
        <f>IF(SUM(B37:B40)=0," ",SUM(B37:B40))</f>
        <v> </v>
      </c>
      <c r="C35" s="78" t="s">
        <v>28</v>
      </c>
      <c r="D35" s="78" t="s">
        <v>28</v>
      </c>
      <c r="E35" s="78" t="s">
        <v>28</v>
      </c>
      <c r="F35" s="82" t="str">
        <f>IF(SUM(F37:F40)=0," ",SUM(F37:F40))</f>
        <v> </v>
      </c>
      <c r="G35" s="28"/>
      <c r="H35" s="28"/>
      <c r="I35" s="28"/>
      <c r="J35" s="28"/>
      <c r="K35" s="28"/>
      <c r="L35" s="28"/>
      <c r="M35" s="14"/>
      <c r="N35" s="14"/>
      <c r="O35" s="14"/>
      <c r="P35" s="14"/>
      <c r="Q35" s="14"/>
      <c r="R35" s="14"/>
      <c r="S35" s="14"/>
      <c r="T35" s="14"/>
      <c r="U35" s="14"/>
      <c r="V35" s="14"/>
    </row>
    <row r="36" spans="1:22" s="15" customFormat="1" ht="15.75" customHeight="1">
      <c r="A36" s="13" t="s">
        <v>0</v>
      </c>
      <c r="B36" s="627"/>
      <c r="C36" s="627"/>
      <c r="D36" s="627"/>
      <c r="E36" s="627"/>
      <c r="F36" s="628"/>
      <c r="G36" s="30"/>
      <c r="H36" s="30"/>
      <c r="I36" s="30"/>
      <c r="J36" s="30"/>
      <c r="K36" s="30"/>
      <c r="L36" s="30"/>
      <c r="M36" s="14"/>
      <c r="N36" s="14"/>
      <c r="O36" s="14"/>
      <c r="P36" s="14"/>
      <c r="Q36" s="14"/>
      <c r="R36" s="14"/>
      <c r="S36" s="14"/>
      <c r="T36" s="14"/>
      <c r="U36" s="14"/>
      <c r="V36" s="14"/>
    </row>
    <row r="37" spans="1:22" s="15" customFormat="1" ht="15.75" customHeight="1">
      <c r="A37" s="41" t="s">
        <v>1</v>
      </c>
      <c r="B37" s="153"/>
      <c r="C37" s="179"/>
      <c r="D37" s="179"/>
      <c r="E37" s="153"/>
      <c r="F37" s="42" t="str">
        <f>IF(B37*C37*D37*E37=0," ",B37*C37*D37*E37)</f>
        <v> </v>
      </c>
      <c r="G37" s="30"/>
      <c r="H37" s="30"/>
      <c r="I37" s="30"/>
      <c r="J37" s="30"/>
      <c r="K37" s="30"/>
      <c r="L37" s="30"/>
      <c r="M37" s="14"/>
      <c r="N37" s="14"/>
      <c r="O37" s="14"/>
      <c r="P37" s="14"/>
      <c r="Q37" s="14"/>
      <c r="R37" s="14"/>
      <c r="S37" s="14"/>
      <c r="T37" s="14"/>
      <c r="U37" s="14"/>
      <c r="V37" s="14"/>
    </row>
    <row r="38" spans="1:22" s="15" customFormat="1" ht="15.75">
      <c r="A38" s="41" t="s">
        <v>327</v>
      </c>
      <c r="B38" s="153"/>
      <c r="C38" s="179"/>
      <c r="D38" s="179"/>
      <c r="E38" s="153"/>
      <c r="F38" s="42" t="str">
        <f>IF(B38*C38*D38*E38=0," ",B38*C38*D38*E38)</f>
        <v> </v>
      </c>
      <c r="G38" s="30"/>
      <c r="H38" s="30"/>
      <c r="I38" s="30"/>
      <c r="J38" s="30"/>
      <c r="K38" s="30"/>
      <c r="L38" s="30"/>
      <c r="M38" s="14"/>
      <c r="N38" s="14"/>
      <c r="O38" s="14"/>
      <c r="P38" s="14"/>
      <c r="Q38" s="14"/>
      <c r="R38" s="14"/>
      <c r="S38" s="14"/>
      <c r="T38" s="14"/>
      <c r="U38" s="14"/>
      <c r="V38" s="14"/>
    </row>
    <row r="39" spans="1:22" s="15" customFormat="1" ht="15.75">
      <c r="A39" s="41" t="s">
        <v>328</v>
      </c>
      <c r="B39" s="153"/>
      <c r="C39" s="179"/>
      <c r="D39" s="179"/>
      <c r="E39" s="153"/>
      <c r="F39" s="42" t="str">
        <f>IF(B39*C39*D39*E39=0," ",B39*C39*D39*E39)</f>
        <v> </v>
      </c>
      <c r="G39" s="30"/>
      <c r="H39" s="30"/>
      <c r="I39" s="30"/>
      <c r="J39" s="30"/>
      <c r="K39" s="30"/>
      <c r="L39" s="30"/>
      <c r="M39" s="14"/>
      <c r="N39" s="14"/>
      <c r="O39" s="14"/>
      <c r="P39" s="14"/>
      <c r="Q39" s="14"/>
      <c r="R39" s="14"/>
      <c r="S39" s="14"/>
      <c r="T39" s="14"/>
      <c r="U39" s="14"/>
      <c r="V39" s="14"/>
    </row>
    <row r="40" spans="1:22" s="15" customFormat="1" ht="16.5" thickBot="1">
      <c r="A40" s="188" t="s">
        <v>330</v>
      </c>
      <c r="B40" s="156"/>
      <c r="C40" s="180"/>
      <c r="D40" s="180"/>
      <c r="E40" s="156"/>
      <c r="F40" s="46" t="str">
        <f>IF(B40*C40*D40*E40=0," ",B40*C40*D40*E40)</f>
        <v> </v>
      </c>
      <c r="G40" s="30"/>
      <c r="H40" s="30"/>
      <c r="I40" s="30"/>
      <c r="J40" s="30"/>
      <c r="K40" s="30"/>
      <c r="L40" s="30"/>
      <c r="M40" s="14"/>
      <c r="N40" s="14"/>
      <c r="O40" s="14"/>
      <c r="P40" s="14"/>
      <c r="Q40" s="14"/>
      <c r="R40" s="14"/>
      <c r="S40" s="14"/>
      <c r="T40" s="14"/>
      <c r="U40" s="14"/>
      <c r="V40" s="14"/>
    </row>
    <row r="41" spans="1:22" s="15" customFormat="1" ht="16.5" thickBot="1">
      <c r="A41" s="33" t="s">
        <v>15</v>
      </c>
      <c r="B41" s="33"/>
      <c r="C41" s="47"/>
      <c r="D41" s="30"/>
      <c r="E41" s="30"/>
      <c r="F41" s="30"/>
      <c r="G41" s="30"/>
      <c r="H41" s="30"/>
      <c r="I41" s="30"/>
      <c r="J41" s="30"/>
      <c r="K41" s="30"/>
      <c r="L41" s="30"/>
      <c r="M41" s="30"/>
      <c r="N41" s="30"/>
      <c r="O41" s="30"/>
      <c r="P41" s="30"/>
      <c r="Q41" s="30"/>
      <c r="R41" s="14"/>
      <c r="S41" s="14"/>
      <c r="T41" s="14"/>
      <c r="U41" s="14"/>
      <c r="V41" s="14"/>
    </row>
    <row r="42" spans="1:22" s="15" customFormat="1" ht="38.25">
      <c r="A42" s="44" t="s">
        <v>68</v>
      </c>
      <c r="B42" s="35" t="s">
        <v>6</v>
      </c>
      <c r="C42" s="35" t="s">
        <v>17</v>
      </c>
      <c r="D42" s="35" t="s">
        <v>10</v>
      </c>
      <c r="E42" s="99" t="s">
        <v>9</v>
      </c>
      <c r="F42" s="94"/>
      <c r="G42" s="92"/>
      <c r="H42" s="92"/>
      <c r="I42" s="92"/>
      <c r="J42" s="30"/>
      <c r="K42" s="30"/>
      <c r="L42" s="30"/>
      <c r="M42" s="30"/>
      <c r="N42" s="30"/>
      <c r="O42" s="30"/>
      <c r="P42" s="30"/>
      <c r="Q42" s="30"/>
      <c r="R42" s="14"/>
      <c r="S42" s="14"/>
      <c r="T42" s="14"/>
      <c r="U42" s="14"/>
      <c r="V42" s="14"/>
    </row>
    <row r="43" spans="1:22" s="15" customFormat="1" ht="15.75">
      <c r="A43" s="24"/>
      <c r="B43" s="98">
        <v>1</v>
      </c>
      <c r="C43" s="98">
        <v>2</v>
      </c>
      <c r="D43" s="98">
        <v>3</v>
      </c>
      <c r="E43" s="100" t="s">
        <v>11</v>
      </c>
      <c r="F43" s="45"/>
      <c r="G43" s="25"/>
      <c r="H43" s="25"/>
      <c r="I43" s="25"/>
      <c r="J43" s="30"/>
      <c r="K43" s="30"/>
      <c r="L43" s="30"/>
      <c r="M43" s="30"/>
      <c r="N43" s="30"/>
      <c r="O43" s="30"/>
      <c r="P43" s="30"/>
      <c r="Q43" s="30"/>
      <c r="R43" s="14"/>
      <c r="S43" s="14"/>
      <c r="T43" s="14"/>
      <c r="U43" s="14"/>
      <c r="V43" s="14"/>
    </row>
    <row r="44" spans="1:22" s="15" customFormat="1" ht="16.5" customHeight="1">
      <c r="A44" s="41" t="s">
        <v>3</v>
      </c>
      <c r="B44" s="27" t="str">
        <f>IF(SUM(B46:B49)=0," ",SUM(B46:B49))</f>
        <v> </v>
      </c>
      <c r="C44" s="78" t="s">
        <v>28</v>
      </c>
      <c r="D44" s="78" t="s">
        <v>28</v>
      </c>
      <c r="E44" s="42" t="str">
        <f>IF(SUM(E46:E49)=0," ",SUM(E46:E49))</f>
        <v> </v>
      </c>
      <c r="F44" s="28"/>
      <c r="G44" s="28"/>
      <c r="H44" s="28"/>
      <c r="I44" s="28"/>
      <c r="J44" s="30"/>
      <c r="K44" s="30"/>
      <c r="L44" s="30"/>
      <c r="M44" s="30"/>
      <c r="N44" s="30"/>
      <c r="O44" s="30"/>
      <c r="P44" s="30"/>
      <c r="Q44" s="30"/>
      <c r="R44" s="14"/>
      <c r="S44" s="14"/>
      <c r="T44" s="14"/>
      <c r="U44" s="14"/>
      <c r="V44" s="14"/>
    </row>
    <row r="45" spans="1:22" s="15" customFormat="1" ht="16.5" customHeight="1">
      <c r="A45" s="13" t="s">
        <v>0</v>
      </c>
      <c r="B45" s="629"/>
      <c r="C45" s="629"/>
      <c r="D45" s="629"/>
      <c r="E45" s="630"/>
      <c r="F45" s="30"/>
      <c r="G45" s="30"/>
      <c r="H45" s="30"/>
      <c r="I45" s="30"/>
      <c r="J45" s="30"/>
      <c r="K45" s="30"/>
      <c r="L45" s="30"/>
      <c r="M45" s="30"/>
      <c r="N45" s="30"/>
      <c r="O45" s="30"/>
      <c r="P45" s="30"/>
      <c r="Q45" s="30"/>
      <c r="R45" s="14"/>
      <c r="S45" s="14"/>
      <c r="T45" s="14"/>
      <c r="U45" s="14"/>
      <c r="V45" s="14"/>
    </row>
    <row r="46" spans="1:22" s="15" customFormat="1" ht="16.5" customHeight="1">
      <c r="A46" s="41" t="s">
        <v>1</v>
      </c>
      <c r="B46" s="153"/>
      <c r="C46" s="179"/>
      <c r="D46" s="153"/>
      <c r="E46" s="42" t="str">
        <f>IF(B46*C46*D46=0," ",B46*C46*D46)</f>
        <v> </v>
      </c>
      <c r="F46" s="30"/>
      <c r="G46" s="30"/>
      <c r="H46" s="30"/>
      <c r="I46" s="30"/>
      <c r="J46" s="30"/>
      <c r="K46" s="30"/>
      <c r="L46" s="30"/>
      <c r="M46" s="30"/>
      <c r="N46" s="30"/>
      <c r="O46" s="30"/>
      <c r="P46" s="30"/>
      <c r="Q46" s="30"/>
      <c r="R46" s="14"/>
      <c r="S46" s="14"/>
      <c r="T46" s="14"/>
      <c r="U46" s="14"/>
      <c r="V46" s="14"/>
    </row>
    <row r="47" spans="1:22" s="15" customFormat="1" ht="15.75">
      <c r="A47" s="41" t="s">
        <v>327</v>
      </c>
      <c r="B47" s="153"/>
      <c r="C47" s="179"/>
      <c r="D47" s="153"/>
      <c r="E47" s="42" t="str">
        <f>IF(B47*C47*D47=0," ",B47*C47*D47)</f>
        <v> </v>
      </c>
      <c r="F47" s="30"/>
      <c r="G47" s="30"/>
      <c r="H47" s="30"/>
      <c r="I47" s="30"/>
      <c r="J47" s="30"/>
      <c r="K47" s="30"/>
      <c r="L47" s="30"/>
      <c r="M47" s="30"/>
      <c r="N47" s="30"/>
      <c r="O47" s="30"/>
      <c r="P47" s="30"/>
      <c r="Q47" s="30"/>
      <c r="R47" s="14"/>
      <c r="S47" s="14"/>
      <c r="T47" s="14"/>
      <c r="U47" s="14"/>
      <c r="V47" s="14"/>
    </row>
    <row r="48" spans="1:22" s="15" customFormat="1" ht="15.75">
      <c r="A48" s="41" t="s">
        <v>328</v>
      </c>
      <c r="B48" s="153"/>
      <c r="C48" s="179"/>
      <c r="D48" s="153"/>
      <c r="E48" s="42" t="str">
        <f>IF(B48*C48*D48=0," ",B48*C48*D48)</f>
        <v> </v>
      </c>
      <c r="F48" s="30"/>
      <c r="G48" s="30"/>
      <c r="H48" s="30"/>
      <c r="I48" s="30"/>
      <c r="J48" s="30"/>
      <c r="K48" s="30"/>
      <c r="L48" s="30"/>
      <c r="M48" s="30"/>
      <c r="N48" s="30"/>
      <c r="O48" s="30"/>
      <c r="P48" s="30"/>
      <c r="Q48" s="30"/>
      <c r="R48" s="14"/>
      <c r="S48" s="14"/>
      <c r="T48" s="14"/>
      <c r="U48" s="14"/>
      <c r="V48" s="14"/>
    </row>
    <row r="49" spans="1:22" s="15" customFormat="1" ht="16.5" thickBot="1">
      <c r="A49" s="188" t="s">
        <v>331</v>
      </c>
      <c r="B49" s="156"/>
      <c r="C49" s="180"/>
      <c r="D49" s="156"/>
      <c r="E49" s="46" t="str">
        <f>IF(B49*C49*D49=0," ",B49*C49*D49)</f>
        <v> </v>
      </c>
      <c r="F49" s="30"/>
      <c r="G49" s="30"/>
      <c r="H49" s="30"/>
      <c r="I49" s="30"/>
      <c r="J49" s="30"/>
      <c r="K49" s="30"/>
      <c r="L49" s="30"/>
      <c r="M49" s="30"/>
      <c r="N49" s="30"/>
      <c r="O49" s="30"/>
      <c r="P49" s="30"/>
      <c r="Q49" s="30"/>
      <c r="R49" s="14"/>
      <c r="S49" s="14"/>
      <c r="T49" s="14"/>
      <c r="U49" s="14"/>
      <c r="V49" s="14"/>
    </row>
    <row r="50" spans="1:2" ht="15.75" thickBot="1">
      <c r="A50" s="33" t="s">
        <v>16</v>
      </c>
      <c r="B50" s="33"/>
    </row>
    <row r="51" spans="1:22" ht="41.25" customHeight="1">
      <c r="A51" s="618" t="s">
        <v>21</v>
      </c>
      <c r="B51" s="599" t="s">
        <v>37</v>
      </c>
      <c r="C51" s="599" t="s">
        <v>41</v>
      </c>
      <c r="D51" s="621" t="s">
        <v>42</v>
      </c>
      <c r="E51" s="599" t="s">
        <v>69</v>
      </c>
      <c r="F51" s="595" t="s">
        <v>5</v>
      </c>
      <c r="G51" s="595"/>
      <c r="H51" s="599" t="s">
        <v>70</v>
      </c>
      <c r="I51" s="595" t="s">
        <v>150</v>
      </c>
      <c r="J51" s="595"/>
      <c r="K51" s="596" t="s">
        <v>310</v>
      </c>
      <c r="L51" s="604" t="s">
        <v>4</v>
      </c>
      <c r="M51" s="598"/>
      <c r="N51" s="598"/>
      <c r="O51" s="592"/>
      <c r="P51" s="613"/>
      <c r="Q51" s="613"/>
      <c r="R51" s="613"/>
      <c r="S51" s="613"/>
      <c r="T51" s="613"/>
      <c r="U51" s="592"/>
      <c r="V51" s="91"/>
    </row>
    <row r="52" spans="1:22" ht="87.75" customHeight="1">
      <c r="A52" s="619"/>
      <c r="B52" s="600"/>
      <c r="C52" s="600"/>
      <c r="D52" s="622"/>
      <c r="E52" s="600"/>
      <c r="F52" s="602" t="s">
        <v>73</v>
      </c>
      <c r="G52" s="602" t="s">
        <v>72</v>
      </c>
      <c r="H52" s="600"/>
      <c r="I52" s="602" t="s">
        <v>90</v>
      </c>
      <c r="J52" s="602" t="s">
        <v>91</v>
      </c>
      <c r="K52" s="597"/>
      <c r="L52" s="605"/>
      <c r="M52" s="598"/>
      <c r="N52" s="598"/>
      <c r="O52" s="592"/>
      <c r="P52" s="91"/>
      <c r="Q52" s="91"/>
      <c r="R52" s="613"/>
      <c r="S52" s="613"/>
      <c r="T52" s="613"/>
      <c r="U52" s="592"/>
      <c r="V52" s="91"/>
    </row>
    <row r="53" spans="1:22" ht="24">
      <c r="A53" s="620"/>
      <c r="B53" s="601"/>
      <c r="C53" s="601"/>
      <c r="D53" s="603"/>
      <c r="E53" s="601"/>
      <c r="F53" s="603"/>
      <c r="G53" s="603"/>
      <c r="H53" s="601"/>
      <c r="I53" s="603"/>
      <c r="J53" s="603"/>
      <c r="K53" s="443" t="s">
        <v>311</v>
      </c>
      <c r="L53" s="606"/>
      <c r="M53" s="442"/>
      <c r="N53" s="442"/>
      <c r="O53" s="438"/>
      <c r="P53" s="437"/>
      <c r="Q53" s="437"/>
      <c r="R53" s="437"/>
      <c r="S53" s="437"/>
      <c r="T53" s="437"/>
      <c r="U53" s="438"/>
      <c r="V53" s="437"/>
    </row>
    <row r="54" spans="1:22" s="49" customFormat="1" ht="15">
      <c r="A54" s="97"/>
      <c r="B54" s="48">
        <v>1</v>
      </c>
      <c r="C54" s="48">
        <v>2</v>
      </c>
      <c r="D54" s="48">
        <v>3</v>
      </c>
      <c r="E54" s="48">
        <v>4</v>
      </c>
      <c r="F54" s="48">
        <v>5</v>
      </c>
      <c r="G54" s="48">
        <v>6</v>
      </c>
      <c r="H54" s="48">
        <v>7</v>
      </c>
      <c r="I54" s="48">
        <v>8</v>
      </c>
      <c r="J54" s="48">
        <v>9</v>
      </c>
      <c r="K54" s="48">
        <v>10</v>
      </c>
      <c r="L54" s="93" t="s">
        <v>324</v>
      </c>
      <c r="M54" s="164"/>
      <c r="N54" s="45"/>
      <c r="O54" s="92"/>
      <c r="P54" s="25"/>
      <c r="Q54" s="25"/>
      <c r="R54" s="25"/>
      <c r="S54" s="25"/>
      <c r="T54" s="25"/>
      <c r="U54" s="25"/>
      <c r="V54" s="25"/>
    </row>
    <row r="55" spans="1:22" ht="18.75" customHeight="1">
      <c r="A55" s="50" t="s">
        <v>3</v>
      </c>
      <c r="B55" s="27" t="str">
        <f>IF(SUM(B57:B61)=0," ",SUM(B57:B61))</f>
        <v> </v>
      </c>
      <c r="C55" s="27" t="str">
        <f>IF(SUM(C57:C61)=0," ",SUM(C57:C61))</f>
        <v> </v>
      </c>
      <c r="D55" s="27" t="str">
        <f>IF(SUM(D57:D61)=0," ",SUM(D57:D61))</f>
        <v> </v>
      </c>
      <c r="E55" s="43" t="str">
        <f>IF(SUM(E57:E61)=0," ",SUM(E57:E61))</f>
        <v> </v>
      </c>
      <c r="F55" s="43" t="str">
        <f>IF(SUM(F58:F61)=0," ",SUM(F58:F61))</f>
        <v> </v>
      </c>
      <c r="G55" s="43" t="str">
        <f>IF(SUM(G58:G61)=0," ",SUM(G58:G61))</f>
        <v> </v>
      </c>
      <c r="H55" s="43" t="str">
        <f>IF(SUM(H58:H61)=0," ",SUM(H58:H61))</f>
        <v> </v>
      </c>
      <c r="I55" s="43" t="str">
        <f>IF(SUM(I58:I61)=0," ",SUM(I58:I61))</f>
        <v> </v>
      </c>
      <c r="J55" s="43" t="str">
        <f>IF(SUM(J57:J57)=0," ",SUM(J57:J57))</f>
        <v> </v>
      </c>
      <c r="K55" s="43" t="str">
        <f>IF(SUM(K57:K61)=0," ",SUM(K57:K61))</f>
        <v> </v>
      </c>
      <c r="L55" s="76" t="str">
        <f>IF(SUM(E55:K55)=0," ",SUM(E55:K55))</f>
        <v> </v>
      </c>
      <c r="M55" s="51"/>
      <c r="N55" s="51"/>
      <c r="O55" s="51"/>
      <c r="P55" s="51"/>
      <c r="Q55" s="51"/>
      <c r="R55" s="51"/>
      <c r="S55" s="51"/>
      <c r="T55" s="51"/>
      <c r="U55" s="51"/>
      <c r="V55" s="51"/>
    </row>
    <row r="56" spans="1:22" ht="14.25" customHeight="1">
      <c r="A56" s="52" t="s">
        <v>0</v>
      </c>
      <c r="B56" s="593"/>
      <c r="C56" s="593"/>
      <c r="D56" s="593"/>
      <c r="E56" s="593"/>
      <c r="F56" s="593"/>
      <c r="G56" s="593"/>
      <c r="H56" s="593"/>
      <c r="I56" s="593"/>
      <c r="J56" s="593"/>
      <c r="K56" s="593"/>
      <c r="L56" s="594"/>
      <c r="M56" s="53"/>
      <c r="N56" s="53"/>
      <c r="O56" s="53"/>
      <c r="P56" s="53"/>
      <c r="Q56" s="53"/>
      <c r="R56" s="53"/>
      <c r="S56" s="53"/>
      <c r="T56" s="53"/>
      <c r="U56" s="53"/>
      <c r="V56" s="53"/>
    </row>
    <row r="57" spans="1:22" ht="15">
      <c r="A57" s="26" t="s">
        <v>18</v>
      </c>
      <c r="B57" s="189"/>
      <c r="C57" s="189"/>
      <c r="D57" s="189"/>
      <c r="E57" s="71" t="str">
        <f>IF(SUM(D16:H16)*$E$63=0," ",SUM(D16:H16)*$E$63)</f>
        <v> </v>
      </c>
      <c r="F57" s="135" t="s">
        <v>28</v>
      </c>
      <c r="G57" s="135" t="s">
        <v>28</v>
      </c>
      <c r="H57" s="135" t="s">
        <v>28</v>
      </c>
      <c r="I57" s="135" t="s">
        <v>28</v>
      </c>
      <c r="J57" s="160"/>
      <c r="K57" s="193"/>
      <c r="L57" s="194" t="str">
        <f>IF(SUM(E57:K57)=0," ",SUM(E57:K57))</f>
        <v> </v>
      </c>
      <c r="M57" s="53"/>
      <c r="N57" s="53"/>
      <c r="O57" s="53"/>
      <c r="P57" s="53"/>
      <c r="Q57" s="53"/>
      <c r="R57" s="53"/>
      <c r="S57" s="53"/>
      <c r="T57" s="53"/>
      <c r="U57" s="53"/>
      <c r="V57" s="53"/>
    </row>
    <row r="58" spans="1:22" ht="15">
      <c r="A58" s="26" t="s">
        <v>1</v>
      </c>
      <c r="B58" s="189"/>
      <c r="C58" s="189"/>
      <c r="D58" s="189"/>
      <c r="E58" s="71" t="str">
        <f>IF(SUM(D17:H17)*$E$63=0," ",SUM(D17:H17)*$E$63)</f>
        <v> </v>
      </c>
      <c r="F58" s="71" t="str">
        <f>F27</f>
        <v> </v>
      </c>
      <c r="G58" s="71" t="str">
        <f>F37</f>
        <v> </v>
      </c>
      <c r="H58" s="71" t="str">
        <f>E46</f>
        <v> </v>
      </c>
      <c r="I58" s="160"/>
      <c r="J58" s="135" t="s">
        <v>28</v>
      </c>
      <c r="K58" s="193"/>
      <c r="L58" s="194" t="str">
        <f>IF(SUM(E58:K58)=0," ",SUM(E58:K58))</f>
        <v> </v>
      </c>
      <c r="M58" s="53"/>
      <c r="N58" s="53"/>
      <c r="O58" s="53"/>
      <c r="P58" s="53"/>
      <c r="Q58" s="53"/>
      <c r="R58" s="53"/>
      <c r="S58" s="53"/>
      <c r="T58" s="53"/>
      <c r="U58" s="53"/>
      <c r="V58" s="53"/>
    </row>
    <row r="59" spans="1:22" ht="15">
      <c r="A59" s="26" t="s">
        <v>327</v>
      </c>
      <c r="B59" s="191"/>
      <c r="C59" s="191"/>
      <c r="D59" s="191"/>
      <c r="E59" s="71" t="str">
        <f>IF(SUM(D18:H18)*$E$63=0," ",SUM(D18:H18)*$E$63)</f>
        <v> </v>
      </c>
      <c r="F59" s="71" t="str">
        <f>F28</f>
        <v> </v>
      </c>
      <c r="G59" s="71" t="str">
        <f>F38</f>
        <v> </v>
      </c>
      <c r="H59" s="71" t="str">
        <f>E47</f>
        <v> </v>
      </c>
      <c r="I59" s="160"/>
      <c r="J59" s="135" t="s">
        <v>28</v>
      </c>
      <c r="K59" s="193"/>
      <c r="L59" s="194" t="str">
        <f>IF(SUM(E59:K59)=0," ",SUM(E59:K59))</f>
        <v> </v>
      </c>
      <c r="M59" s="53"/>
      <c r="N59" s="53"/>
      <c r="O59" s="53"/>
      <c r="P59" s="53"/>
      <c r="Q59" s="53"/>
      <c r="R59" s="53"/>
      <c r="S59" s="53"/>
      <c r="T59" s="53"/>
      <c r="U59" s="53"/>
      <c r="V59" s="53"/>
    </row>
    <row r="60" spans="1:22" ht="15">
      <c r="A60" s="26" t="s">
        <v>328</v>
      </c>
      <c r="B60" s="191"/>
      <c r="C60" s="191"/>
      <c r="D60" s="191"/>
      <c r="E60" s="71" t="str">
        <f>IF(SUM(D19:H19)*$E$63=0," ",SUM(D19:H19)*$E$63)</f>
        <v> </v>
      </c>
      <c r="F60" s="71" t="str">
        <f>F29</f>
        <v> </v>
      </c>
      <c r="G60" s="71" t="str">
        <f>F39</f>
        <v> </v>
      </c>
      <c r="H60" s="71" t="str">
        <f>E48</f>
        <v> </v>
      </c>
      <c r="I60" s="160"/>
      <c r="J60" s="135" t="s">
        <v>28</v>
      </c>
      <c r="K60" s="193"/>
      <c r="L60" s="194" t="str">
        <f>IF(SUM(E60:K60)=0," ",SUM(E60:K60))</f>
        <v> </v>
      </c>
      <c r="M60" s="53"/>
      <c r="N60" s="53"/>
      <c r="O60" s="53"/>
      <c r="P60" s="53"/>
      <c r="Q60" s="53"/>
      <c r="R60" s="53"/>
      <c r="S60" s="53"/>
      <c r="T60" s="53"/>
      <c r="U60" s="53"/>
      <c r="V60" s="53"/>
    </row>
    <row r="61" spans="1:22" ht="15.75" thickBot="1">
      <c r="A61" s="32" t="s">
        <v>331</v>
      </c>
      <c r="B61" s="192"/>
      <c r="C61" s="192"/>
      <c r="D61" s="192"/>
      <c r="E61" s="72" t="str">
        <f>IF(SUM(D20:H20)*$E$63=0," ",SUM(D20:H20)*$E$63)</f>
        <v> </v>
      </c>
      <c r="F61" s="70" t="str">
        <f>IF(SUM(F30:F31)=0," ",SUM(F30:F31))</f>
        <v> </v>
      </c>
      <c r="G61" s="72" t="str">
        <f>F40</f>
        <v> </v>
      </c>
      <c r="H61" s="72" t="str">
        <f>E49</f>
        <v> </v>
      </c>
      <c r="I61" s="161"/>
      <c r="J61" s="165" t="s">
        <v>28</v>
      </c>
      <c r="K61" s="195"/>
      <c r="L61" s="196" t="str">
        <f>IF(SUM(E61:K61)=0," ",SUM(E61:K61))</f>
        <v> </v>
      </c>
      <c r="M61" s="53"/>
      <c r="N61" s="53"/>
      <c r="O61" s="53"/>
      <c r="P61" s="53"/>
      <c r="Q61" s="53"/>
      <c r="R61" s="53"/>
      <c r="S61" s="53"/>
      <c r="T61" s="53"/>
      <c r="U61" s="53"/>
      <c r="V61" s="53"/>
    </row>
    <row r="62" spans="1:3" s="15" customFormat="1" ht="12" customHeight="1" thickBot="1">
      <c r="A62" s="49"/>
      <c r="B62" s="49"/>
      <c r="C62" s="49"/>
    </row>
    <row r="63" spans="1:5" s="15" customFormat="1" ht="16.5" customHeight="1" thickBot="1">
      <c r="A63" s="636" t="s">
        <v>337</v>
      </c>
      <c r="B63" s="637"/>
      <c r="C63" s="637"/>
      <c r="D63" s="638"/>
      <c r="E63" s="183"/>
    </row>
    <row r="64" spans="1:22" s="15" customFormat="1" ht="15.75">
      <c r="A64" s="639" t="s">
        <v>29</v>
      </c>
      <c r="B64" s="639"/>
      <c r="C64" s="639"/>
      <c r="D64" s="639"/>
      <c r="E64" s="639"/>
      <c r="F64" s="639"/>
      <c r="G64" s="639"/>
      <c r="H64" s="639"/>
      <c r="I64" s="639"/>
      <c r="J64" s="639"/>
      <c r="K64" s="639"/>
      <c r="L64" s="639"/>
      <c r="M64" s="55"/>
      <c r="N64" s="55"/>
      <c r="O64" s="55"/>
      <c r="P64" s="55"/>
      <c r="Q64" s="55"/>
      <c r="R64" s="55"/>
      <c r="S64" s="55"/>
      <c r="T64" s="14"/>
      <c r="U64" s="14"/>
      <c r="V64" s="14"/>
    </row>
    <row r="65" spans="1:22" s="15" customFormat="1" ht="16.5">
      <c r="A65" s="591" t="s">
        <v>95</v>
      </c>
      <c r="B65" s="591"/>
      <c r="C65" s="591"/>
      <c r="D65" s="591"/>
      <c r="E65" s="591"/>
      <c r="F65" s="591"/>
      <c r="G65" s="591"/>
      <c r="H65" s="591"/>
      <c r="I65" s="591"/>
      <c r="J65" s="591"/>
      <c r="K65" s="591"/>
      <c r="L65" s="591"/>
      <c r="M65" s="57"/>
      <c r="N65" s="57"/>
      <c r="O65" s="57"/>
      <c r="P65" s="57"/>
      <c r="Q65" s="57"/>
      <c r="R65" s="57"/>
      <c r="S65" s="57"/>
      <c r="T65" s="33"/>
      <c r="U65" s="14"/>
      <c r="V65" s="14"/>
    </row>
    <row r="66" spans="1:22" s="15" customFormat="1" ht="16.5">
      <c r="A66" s="587" t="s">
        <v>338</v>
      </c>
      <c r="B66" s="587"/>
      <c r="C66" s="587"/>
      <c r="D66" s="587"/>
      <c r="E66" s="587"/>
      <c r="F66" s="587"/>
      <c r="G66" s="587"/>
      <c r="H66" s="587"/>
      <c r="I66" s="587"/>
      <c r="J66" s="587"/>
      <c r="K66" s="587"/>
      <c r="L66" s="587"/>
      <c r="M66" s="57"/>
      <c r="N66" s="57"/>
      <c r="O66" s="57"/>
      <c r="P66" s="57"/>
      <c r="Q66" s="57"/>
      <c r="R66" s="57"/>
      <c r="S66" s="166"/>
      <c r="T66" s="167"/>
      <c r="U66" s="14"/>
      <c r="V66" s="14"/>
    </row>
    <row r="67" spans="1:22" s="15" customFormat="1" ht="15.75">
      <c r="A67" s="585" t="s">
        <v>339</v>
      </c>
      <c r="B67" s="586"/>
      <c r="C67" s="586"/>
      <c r="D67" s="586"/>
      <c r="E67" s="586"/>
      <c r="F67" s="586"/>
      <c r="G67" s="586"/>
      <c r="H67" s="586"/>
      <c r="I67" s="586"/>
      <c r="J67" s="586"/>
      <c r="K67" s="586"/>
      <c r="L67" s="586"/>
      <c r="M67" s="168"/>
      <c r="N67" s="168"/>
      <c r="O67" s="168"/>
      <c r="P67" s="168"/>
      <c r="Q67" s="168"/>
      <c r="R67" s="168"/>
      <c r="S67" s="168"/>
      <c r="T67" s="167"/>
      <c r="U67" s="14"/>
      <c r="V67" s="14"/>
    </row>
    <row r="68" spans="1:22" s="15" customFormat="1" ht="15.75">
      <c r="A68" s="585" t="s">
        <v>340</v>
      </c>
      <c r="B68" s="586"/>
      <c r="C68" s="586"/>
      <c r="D68" s="586"/>
      <c r="E68" s="586"/>
      <c r="F68" s="586"/>
      <c r="G68" s="586"/>
      <c r="H68" s="586"/>
      <c r="I68" s="586"/>
      <c r="J68" s="586"/>
      <c r="K68" s="586"/>
      <c r="L68" s="586"/>
      <c r="M68" s="168"/>
      <c r="N68" s="168"/>
      <c r="O68" s="168"/>
      <c r="P68" s="168"/>
      <c r="Q68" s="168"/>
      <c r="R68" s="168"/>
      <c r="S68" s="168"/>
      <c r="T68" s="169"/>
      <c r="U68" s="169"/>
      <c r="V68" s="169"/>
    </row>
    <row r="69" spans="1:22" s="15" customFormat="1" ht="28.5" customHeight="1">
      <c r="A69" s="585" t="s">
        <v>341</v>
      </c>
      <c r="B69" s="586"/>
      <c r="C69" s="586"/>
      <c r="D69" s="586"/>
      <c r="E69" s="586"/>
      <c r="F69" s="586"/>
      <c r="G69" s="586"/>
      <c r="H69" s="586"/>
      <c r="I69" s="586"/>
      <c r="J69" s="586"/>
      <c r="K69" s="586"/>
      <c r="L69" s="586"/>
      <c r="M69" s="168"/>
      <c r="N69" s="168"/>
      <c r="O69" s="168"/>
      <c r="P69" s="168"/>
      <c r="Q69" s="168"/>
      <c r="R69" s="168"/>
      <c r="S69" s="168"/>
      <c r="T69" s="169"/>
      <c r="U69" s="169"/>
      <c r="V69" s="169"/>
    </row>
    <row r="70" spans="1:22" s="15" customFormat="1" ht="33" customHeight="1">
      <c r="A70" s="585" t="s">
        <v>345</v>
      </c>
      <c r="B70" s="586"/>
      <c r="C70" s="586"/>
      <c r="D70" s="586"/>
      <c r="E70" s="586"/>
      <c r="F70" s="586"/>
      <c r="G70" s="586"/>
      <c r="H70" s="586"/>
      <c r="I70" s="586"/>
      <c r="J70" s="586"/>
      <c r="K70" s="586"/>
      <c r="L70" s="586"/>
      <c r="M70" s="168"/>
      <c r="N70" s="168"/>
      <c r="O70" s="168"/>
      <c r="P70" s="168"/>
      <c r="Q70" s="168"/>
      <c r="R70" s="168"/>
      <c r="S70" s="168"/>
      <c r="T70" s="169"/>
      <c r="U70" s="169"/>
      <c r="V70" s="169"/>
    </row>
    <row r="71" spans="1:22" s="15" customFormat="1" ht="16.5">
      <c r="A71" s="587" t="s">
        <v>96</v>
      </c>
      <c r="B71" s="587"/>
      <c r="C71" s="587"/>
      <c r="D71" s="587"/>
      <c r="E71" s="587"/>
      <c r="F71" s="587"/>
      <c r="G71" s="587"/>
      <c r="H71" s="587"/>
      <c r="I71" s="587"/>
      <c r="J71" s="587"/>
      <c r="K71" s="587"/>
      <c r="L71" s="587"/>
      <c r="M71" s="55"/>
      <c r="N71" s="55"/>
      <c r="O71" s="55"/>
      <c r="P71" s="55"/>
      <c r="Q71" s="55"/>
      <c r="R71" s="55"/>
      <c r="S71" s="55"/>
      <c r="T71" s="14"/>
      <c r="U71" s="14"/>
      <c r="V71" s="14"/>
    </row>
    <row r="72" spans="1:22" s="58" customFormat="1" ht="18.75">
      <c r="A72" s="587" t="s">
        <v>97</v>
      </c>
      <c r="B72" s="587"/>
      <c r="C72" s="587"/>
      <c r="D72" s="587"/>
      <c r="E72" s="587"/>
      <c r="F72" s="587"/>
      <c r="G72" s="587"/>
      <c r="H72" s="587"/>
      <c r="I72" s="587"/>
      <c r="J72" s="587"/>
      <c r="K72" s="587"/>
      <c r="L72" s="587"/>
      <c r="M72" s="55"/>
      <c r="N72" s="55"/>
      <c r="O72" s="55"/>
      <c r="P72" s="55"/>
      <c r="Q72" s="55"/>
      <c r="R72" s="55"/>
      <c r="S72" s="55"/>
      <c r="T72" s="14"/>
      <c r="U72" s="14"/>
      <c r="V72" s="14"/>
    </row>
    <row r="73" spans="1:22" s="58" customFormat="1" ht="18.75">
      <c r="A73" s="587" t="s">
        <v>98</v>
      </c>
      <c r="B73" s="587"/>
      <c r="C73" s="587"/>
      <c r="D73" s="587"/>
      <c r="E73" s="587"/>
      <c r="F73" s="587"/>
      <c r="G73" s="587"/>
      <c r="H73" s="587"/>
      <c r="I73" s="587"/>
      <c r="J73" s="587"/>
      <c r="K73" s="587"/>
      <c r="L73" s="587"/>
      <c r="M73" s="55"/>
      <c r="N73" s="55"/>
      <c r="O73" s="55"/>
      <c r="P73" s="55"/>
      <c r="Q73" s="55"/>
      <c r="R73" s="55"/>
      <c r="S73" s="55"/>
      <c r="T73" s="14"/>
      <c r="U73" s="14"/>
      <c r="V73" s="14"/>
    </row>
    <row r="74" spans="1:22" s="58" customFormat="1" ht="18.75">
      <c r="A74" s="587" t="s">
        <v>99</v>
      </c>
      <c r="B74" s="591"/>
      <c r="C74" s="591"/>
      <c r="D74" s="591"/>
      <c r="E74" s="591"/>
      <c r="F74" s="591"/>
      <c r="G74" s="591"/>
      <c r="H74" s="591"/>
      <c r="I74" s="591"/>
      <c r="J74" s="591"/>
      <c r="K74" s="591"/>
      <c r="L74" s="591"/>
      <c r="M74" s="55"/>
      <c r="N74" s="55"/>
      <c r="O74" s="55"/>
      <c r="P74" s="55"/>
      <c r="Q74" s="55"/>
      <c r="R74" s="55"/>
      <c r="S74" s="55"/>
      <c r="T74" s="14"/>
      <c r="U74" s="14"/>
      <c r="V74" s="14"/>
    </row>
    <row r="75" spans="1:23" s="59" customFormat="1" ht="15.75">
      <c r="A75" s="583"/>
      <c r="B75" s="583"/>
      <c r="C75" s="583"/>
      <c r="D75" s="583"/>
      <c r="E75" s="583"/>
      <c r="F75" s="583"/>
      <c r="G75" s="583"/>
      <c r="H75" s="583"/>
      <c r="I75" s="583"/>
      <c r="J75" s="583"/>
      <c r="K75" s="61"/>
      <c r="L75" s="61"/>
      <c r="M75" s="61"/>
      <c r="N75" s="61"/>
      <c r="O75" s="61"/>
      <c r="P75" s="61"/>
      <c r="Q75" s="61"/>
      <c r="R75" s="62"/>
      <c r="S75" s="62"/>
      <c r="T75" s="62"/>
      <c r="U75" s="62"/>
      <c r="V75" s="62"/>
      <c r="W75" s="62"/>
    </row>
    <row r="76" spans="1:22" s="15" customFormat="1" ht="19.5" customHeight="1">
      <c r="A76" s="184" t="s">
        <v>151</v>
      </c>
      <c r="B76" s="588"/>
      <c r="C76" s="589"/>
      <c r="D76" s="590"/>
      <c r="E76" s="184"/>
      <c r="F76" s="184"/>
      <c r="G76" s="170"/>
      <c r="H76" s="170"/>
      <c r="I76" s="170"/>
      <c r="J76" s="58"/>
      <c r="K76" s="58"/>
      <c r="L76" s="58"/>
      <c r="M76" s="170"/>
      <c r="N76" s="170"/>
      <c r="O76" s="170"/>
      <c r="P76" s="58"/>
      <c r="Q76" s="58"/>
      <c r="R76" s="91"/>
      <c r="S76" s="91"/>
      <c r="T76" s="91"/>
      <c r="U76" s="91"/>
      <c r="V76" s="91"/>
    </row>
    <row r="77" spans="1:22" s="15" customFormat="1" ht="19.5" customHeight="1">
      <c r="A77" s="171"/>
      <c r="B77" s="171"/>
      <c r="C77" s="171"/>
      <c r="D77" s="172"/>
      <c r="E77" s="172"/>
      <c r="F77" s="172"/>
      <c r="G77" s="170"/>
      <c r="H77" s="63" t="s">
        <v>23</v>
      </c>
      <c r="I77" s="170"/>
      <c r="J77" s="58"/>
      <c r="K77" s="58"/>
      <c r="L77" s="58"/>
      <c r="M77" s="170"/>
      <c r="N77" s="170"/>
      <c r="O77" s="170"/>
      <c r="P77" s="58"/>
      <c r="Q77" s="58"/>
      <c r="R77" s="91"/>
      <c r="S77" s="91"/>
      <c r="T77" s="91"/>
      <c r="U77" s="91"/>
      <c r="V77" s="91"/>
    </row>
    <row r="78" spans="1:22" s="15" customFormat="1" ht="18.75">
      <c r="A78" s="184" t="s">
        <v>152</v>
      </c>
      <c r="B78" s="588"/>
      <c r="C78" s="589"/>
      <c r="D78" s="590"/>
      <c r="E78" s="184"/>
      <c r="F78" s="184"/>
      <c r="G78" s="170"/>
      <c r="H78" s="170"/>
      <c r="I78" s="170"/>
      <c r="J78" s="58"/>
      <c r="K78" s="58"/>
      <c r="L78" s="58"/>
      <c r="M78" s="170"/>
      <c r="N78" s="170"/>
      <c r="O78" s="170"/>
      <c r="P78" s="58"/>
      <c r="Q78" s="58"/>
      <c r="R78" s="65"/>
      <c r="S78" s="65"/>
      <c r="T78" s="65"/>
      <c r="U78" s="65"/>
      <c r="V78" s="65"/>
    </row>
    <row r="79" spans="1:22" s="15" customFormat="1" ht="16.5" customHeight="1">
      <c r="A79" s="584"/>
      <c r="B79" s="584"/>
      <c r="C79" s="584"/>
      <c r="D79" s="584"/>
      <c r="E79" s="584"/>
      <c r="F79" s="584"/>
      <c r="G79" s="584"/>
      <c r="H79" s="584"/>
      <c r="I79" s="584"/>
      <c r="J79" s="584"/>
      <c r="K79" s="584"/>
      <c r="L79" s="584"/>
      <c r="M79" s="584"/>
      <c r="N79" s="584"/>
      <c r="O79" s="584"/>
      <c r="P79" s="584"/>
      <c r="Q79" s="66"/>
      <c r="R79" s="65"/>
      <c r="S79" s="65"/>
      <c r="T79" s="65"/>
      <c r="U79" s="65"/>
      <c r="V79" s="65"/>
    </row>
    <row r="81" ht="12" customHeight="1"/>
  </sheetData>
  <sheetProtection password="CF7A" sheet="1" selectLockedCells="1"/>
  <protectedRanges>
    <protectedRange sqref="D41:F41 J16:K20 C38:C40 J41:L49 E16:H20 H38:I41" name="personal_1_2_1"/>
    <protectedRange sqref="M47:Q49 O38:Q46 M41:N46 J38:L40 L16:P20" name="personal_2_1_1_1"/>
    <protectedRange sqref="C61:D61 M61:U61 G61:J61" name="salariul_1_2_1_1"/>
    <protectedRange sqref="C47:C49 G47:I49" name="personal_1_1_1_1"/>
    <protectedRange sqref="E57:E61" name="salariul_1_2_1_1_1"/>
  </protectedRanges>
  <mergeCells count="58">
    <mergeCell ref="A67:L67"/>
    <mergeCell ref="A68:L68"/>
    <mergeCell ref="I11:I12"/>
    <mergeCell ref="B15:I15"/>
    <mergeCell ref="A63:D63"/>
    <mergeCell ref="A64:L64"/>
    <mergeCell ref="A65:L65"/>
    <mergeCell ref="A66:L66"/>
    <mergeCell ref="F51:G51"/>
    <mergeCell ref="U2:V2"/>
    <mergeCell ref="A5:L5"/>
    <mergeCell ref="P51:Q51"/>
    <mergeCell ref="R51:R52"/>
    <mergeCell ref="F2:I2"/>
    <mergeCell ref="O51:O52"/>
    <mergeCell ref="B36:F36"/>
    <mergeCell ref="B45:E45"/>
    <mergeCell ref="B8:I8"/>
    <mergeCell ref="G3:L3"/>
    <mergeCell ref="B9:I9"/>
    <mergeCell ref="A51:A53"/>
    <mergeCell ref="B51:B53"/>
    <mergeCell ref="C51:C53"/>
    <mergeCell ref="D51:D53"/>
    <mergeCell ref="F52:F53"/>
    <mergeCell ref="G52:G53"/>
    <mergeCell ref="H51:H53"/>
    <mergeCell ref="I52:I53"/>
    <mergeCell ref="B26:F26"/>
    <mergeCell ref="P2:S2"/>
    <mergeCell ref="J2:L2"/>
    <mergeCell ref="A22:A23"/>
    <mergeCell ref="B22:F22"/>
    <mergeCell ref="T51:T52"/>
    <mergeCell ref="B7:I7"/>
    <mergeCell ref="S51:S52"/>
    <mergeCell ref="A11:A12"/>
    <mergeCell ref="B11:D11"/>
    <mergeCell ref="E11:H11"/>
    <mergeCell ref="U51:U52"/>
    <mergeCell ref="B56:L56"/>
    <mergeCell ref="I51:J51"/>
    <mergeCell ref="K51:K52"/>
    <mergeCell ref="M51:M52"/>
    <mergeCell ref="N51:N52"/>
    <mergeCell ref="E51:E53"/>
    <mergeCell ref="J52:J53"/>
    <mergeCell ref="L51:L53"/>
    <mergeCell ref="A75:J75"/>
    <mergeCell ref="A79:P79"/>
    <mergeCell ref="A69:L69"/>
    <mergeCell ref="A70:L70"/>
    <mergeCell ref="A71:L71"/>
    <mergeCell ref="A72:L72"/>
    <mergeCell ref="B76:D76"/>
    <mergeCell ref="B78:D78"/>
    <mergeCell ref="A73:L73"/>
    <mergeCell ref="A74:L74"/>
  </mergeCells>
  <printOptions horizontalCentered="1"/>
  <pageMargins left="0.11811023622047245" right="0.11811023622047245" top="0.11811023622047245" bottom="0.11811023622047245" header="0.11811023622047245" footer="0.11811023622047245"/>
  <pageSetup horizontalDpi="600" verticalDpi="600" orientation="landscape" scale="61" r:id="rId1"/>
  <rowBreaks count="1" manualBreakCount="1">
    <brk id="40" max="11" man="1"/>
  </rowBreaks>
</worksheet>
</file>

<file path=xl/worksheets/sheet3.xml><?xml version="1.0" encoding="utf-8"?>
<worksheet xmlns="http://schemas.openxmlformats.org/spreadsheetml/2006/main" xmlns:r="http://schemas.openxmlformats.org/officeDocument/2006/relationships">
  <sheetPr>
    <tabColor theme="6" tint="0.7999799847602844"/>
  </sheetPr>
  <dimension ref="A1:T74"/>
  <sheetViews>
    <sheetView view="pageBreakPreview" zoomScaleNormal="90" zoomScaleSheetLayoutView="100" zoomScalePageLayoutView="0" workbookViewId="0" topLeftCell="A34">
      <selection activeCell="E61" sqref="E61"/>
    </sheetView>
  </sheetViews>
  <sheetFormatPr defaultColWidth="9.140625" defaultRowHeight="15"/>
  <cols>
    <col min="1" max="1" width="53.57421875" style="14" customWidth="1"/>
    <col min="2" max="2" width="14.57421875" style="14" customWidth="1"/>
    <col min="3" max="3" width="13.28125" style="14" customWidth="1"/>
    <col min="4" max="4" width="12.8515625" style="14" customWidth="1"/>
    <col min="5" max="5" width="15.28125" style="14" customWidth="1"/>
    <col min="6" max="6" width="13.421875" style="14" customWidth="1"/>
    <col min="7" max="7" width="12.28125" style="14" customWidth="1"/>
    <col min="8" max="8" width="17.28125" style="14" customWidth="1"/>
    <col min="9" max="9" width="13.57421875" style="14" customWidth="1"/>
    <col min="10" max="10" width="18.00390625" style="14" customWidth="1"/>
    <col min="11" max="11" width="22.00390625" style="14" customWidth="1"/>
    <col min="12" max="12" width="18.28125" style="14" customWidth="1"/>
    <col min="13" max="13" width="11.7109375" style="14" customWidth="1"/>
    <col min="14" max="14" width="9.8515625" style="14" customWidth="1"/>
    <col min="15" max="15" width="11.8515625" style="14" customWidth="1"/>
    <col min="16" max="16" width="10.00390625" style="14" customWidth="1"/>
    <col min="17" max="17" width="9.57421875" style="14" customWidth="1"/>
    <col min="18" max="18" width="12.28125" style="14" customWidth="1"/>
    <col min="19" max="19" width="13.8515625" style="14" customWidth="1"/>
    <col min="20" max="16384" width="9.140625" style="14" customWidth="1"/>
  </cols>
  <sheetData>
    <row r="1" ht="15">
      <c r="K1" s="84" t="s">
        <v>51</v>
      </c>
    </row>
    <row r="2" spans="6:19" ht="15.75">
      <c r="F2" s="18"/>
      <c r="G2" s="18"/>
      <c r="H2" s="18"/>
      <c r="I2" s="608" t="s">
        <v>43</v>
      </c>
      <c r="J2" s="608"/>
      <c r="K2" s="608"/>
      <c r="M2" s="607"/>
      <c r="N2" s="607"/>
      <c r="O2" s="607"/>
      <c r="P2" s="607"/>
      <c r="Q2" s="15"/>
      <c r="R2" s="607" t="s">
        <v>47</v>
      </c>
      <c r="S2" s="607"/>
    </row>
    <row r="3" spans="1:11" ht="18.75">
      <c r="A3" s="16"/>
      <c r="B3" s="16"/>
      <c r="C3" s="16"/>
      <c r="F3" s="608" t="s">
        <v>396</v>
      </c>
      <c r="G3" s="608"/>
      <c r="H3" s="608"/>
      <c r="I3" s="608"/>
      <c r="J3" s="608"/>
      <c r="K3" s="608"/>
    </row>
    <row r="4" spans="1:3" ht="18.75">
      <c r="A4" s="16"/>
      <c r="B4" s="16"/>
      <c r="C4" s="16"/>
    </row>
    <row r="5" spans="1:19" ht="18" customHeight="1">
      <c r="A5" s="625" t="s">
        <v>346</v>
      </c>
      <c r="B5" s="625"/>
      <c r="C5" s="625"/>
      <c r="D5" s="625"/>
      <c r="E5" s="625"/>
      <c r="F5" s="625"/>
      <c r="G5" s="625"/>
      <c r="H5" s="625"/>
      <c r="I5" s="625"/>
      <c r="J5" s="625"/>
      <c r="K5" s="19"/>
      <c r="L5" s="19"/>
      <c r="M5" s="19"/>
      <c r="N5" s="19"/>
      <c r="O5" s="19"/>
      <c r="P5" s="19"/>
      <c r="Q5" s="19"/>
      <c r="R5" s="19"/>
      <c r="S5" s="19"/>
    </row>
    <row r="6" spans="1:19" ht="17.25" customHeight="1" thickBot="1">
      <c r="A6" s="95"/>
      <c r="B6" s="95"/>
      <c r="C6" s="95"/>
      <c r="D6" s="95"/>
      <c r="E6" s="95"/>
      <c r="F6" s="95"/>
      <c r="G6" s="95"/>
      <c r="H6" s="95"/>
      <c r="I6" s="95"/>
      <c r="J6" s="95"/>
      <c r="K6" s="19"/>
      <c r="L6" s="19"/>
      <c r="M6" s="19"/>
      <c r="N6" s="19"/>
      <c r="O6" s="19"/>
      <c r="P6" s="19"/>
      <c r="Q6" s="19"/>
      <c r="R6" s="19"/>
      <c r="S6" s="19"/>
    </row>
    <row r="7" spans="1:14" ht="15.75">
      <c r="A7" s="173" t="s">
        <v>144</v>
      </c>
      <c r="B7" s="614"/>
      <c r="C7" s="614"/>
      <c r="D7" s="614"/>
      <c r="E7" s="614"/>
      <c r="F7" s="614"/>
      <c r="G7" s="614"/>
      <c r="H7" s="614"/>
      <c r="I7" s="614"/>
      <c r="J7" s="615"/>
      <c r="K7" s="20"/>
      <c r="L7" s="20"/>
      <c r="M7" s="20"/>
      <c r="N7" s="21"/>
    </row>
    <row r="8" spans="1:14" ht="15.75">
      <c r="A8" s="174" t="s">
        <v>145</v>
      </c>
      <c r="B8" s="631"/>
      <c r="C8" s="631"/>
      <c r="D8" s="631"/>
      <c r="E8" s="631"/>
      <c r="F8" s="631"/>
      <c r="G8" s="631"/>
      <c r="H8" s="631"/>
      <c r="I8" s="631"/>
      <c r="J8" s="632"/>
      <c r="K8" s="20"/>
      <c r="L8" s="20"/>
      <c r="M8" s="20"/>
      <c r="N8" s="21"/>
    </row>
    <row r="9" spans="1:14" ht="16.5" thickBot="1">
      <c r="A9" s="175" t="s">
        <v>146</v>
      </c>
      <c r="B9" s="616"/>
      <c r="C9" s="616"/>
      <c r="D9" s="616"/>
      <c r="E9" s="616"/>
      <c r="F9" s="616"/>
      <c r="G9" s="616"/>
      <c r="H9" s="616"/>
      <c r="I9" s="616"/>
      <c r="J9" s="617"/>
      <c r="K9" s="20"/>
      <c r="L9" s="20"/>
      <c r="M9" s="20"/>
      <c r="N9" s="21"/>
    </row>
    <row r="10" spans="1:14" ht="19.5" thickBot="1">
      <c r="A10" s="20" t="s">
        <v>12</v>
      </c>
      <c r="B10" s="20"/>
      <c r="C10" s="16"/>
      <c r="M10" s="22"/>
      <c r="N10" s="22"/>
    </row>
    <row r="11" spans="1:19" ht="15.75" customHeight="1">
      <c r="A11" s="643" t="s">
        <v>82</v>
      </c>
      <c r="B11" s="611" t="s">
        <v>78</v>
      </c>
      <c r="C11" s="611" t="s">
        <v>79</v>
      </c>
      <c r="D11" s="611"/>
      <c r="E11" s="611"/>
      <c r="F11" s="611"/>
      <c r="G11" s="611"/>
      <c r="H11" s="611"/>
      <c r="I11" s="611"/>
      <c r="J11" s="612" t="s">
        <v>100</v>
      </c>
      <c r="K11" s="92"/>
      <c r="L11" s="91"/>
      <c r="M11" s="91"/>
      <c r="N11" s="91"/>
      <c r="O11" s="92"/>
      <c r="P11" s="92"/>
      <c r="Q11" s="92"/>
      <c r="R11" s="92"/>
      <c r="S11" s="92"/>
    </row>
    <row r="12" spans="1:20" ht="99" customHeight="1">
      <c r="A12" s="644"/>
      <c r="B12" s="645"/>
      <c r="C12" s="23" t="s">
        <v>80</v>
      </c>
      <c r="D12" s="23" t="s">
        <v>92</v>
      </c>
      <c r="E12" s="23" t="s">
        <v>64</v>
      </c>
      <c r="F12" s="23" t="s">
        <v>62</v>
      </c>
      <c r="G12" s="23" t="s">
        <v>93</v>
      </c>
      <c r="H12" s="23" t="s">
        <v>94</v>
      </c>
      <c r="I12" s="210" t="s">
        <v>108</v>
      </c>
      <c r="J12" s="633"/>
      <c r="K12" s="91"/>
      <c r="L12" s="92"/>
      <c r="N12" s="91"/>
      <c r="O12" s="91"/>
      <c r="P12" s="92"/>
      <c r="Q12" s="92"/>
      <c r="R12" s="92"/>
      <c r="S12" s="92"/>
      <c r="T12" s="92"/>
    </row>
    <row r="13" spans="1:20" ht="15">
      <c r="A13" s="24"/>
      <c r="B13" s="98">
        <v>1</v>
      </c>
      <c r="C13" s="98">
        <v>2</v>
      </c>
      <c r="D13" s="98">
        <v>3</v>
      </c>
      <c r="E13" s="98">
        <v>4</v>
      </c>
      <c r="F13" s="98">
        <v>5</v>
      </c>
      <c r="G13" s="98">
        <v>6</v>
      </c>
      <c r="H13" s="98">
        <v>7</v>
      </c>
      <c r="I13" s="98">
        <v>8</v>
      </c>
      <c r="J13" s="100" t="s">
        <v>333</v>
      </c>
      <c r="K13" s="25"/>
      <c r="L13" s="25"/>
      <c r="M13" s="25"/>
      <c r="N13" s="25"/>
      <c r="O13" s="25"/>
      <c r="P13" s="25"/>
      <c r="Q13" s="25"/>
      <c r="R13" s="25"/>
      <c r="S13" s="25"/>
      <c r="T13" s="25"/>
    </row>
    <row r="14" spans="1:20" s="15" customFormat="1" ht="15.75">
      <c r="A14" s="41" t="s">
        <v>2</v>
      </c>
      <c r="B14" s="43" t="str">
        <f aca="true" t="shared" si="0" ref="B14:I14">IF(SUM(B16:B20)=0," ",SUM(B16:B20))</f>
        <v> </v>
      </c>
      <c r="C14" s="43" t="str">
        <f t="shared" si="0"/>
        <v> </v>
      </c>
      <c r="D14" s="43" t="str">
        <f t="shared" si="0"/>
        <v> </v>
      </c>
      <c r="E14" s="43" t="str">
        <f t="shared" si="0"/>
        <v> </v>
      </c>
      <c r="F14" s="43" t="str">
        <f t="shared" si="0"/>
        <v> </v>
      </c>
      <c r="G14" s="43" t="str">
        <f t="shared" si="0"/>
        <v> </v>
      </c>
      <c r="H14" s="43" t="str">
        <f t="shared" si="0"/>
        <v> </v>
      </c>
      <c r="I14" s="43" t="str">
        <f t="shared" si="0"/>
        <v> </v>
      </c>
      <c r="J14" s="42" t="str">
        <f>IF(SUM(B14:I14)=0," ",SUM(B14:I14))</f>
        <v> </v>
      </c>
      <c r="K14" s="28"/>
      <c r="L14" s="28"/>
      <c r="M14" s="28"/>
      <c r="N14" s="28"/>
      <c r="O14" s="28"/>
      <c r="P14" s="28"/>
      <c r="Q14" s="28"/>
      <c r="R14" s="28"/>
      <c r="S14" s="28"/>
      <c r="T14" s="28"/>
    </row>
    <row r="15" spans="1:20" s="15" customFormat="1" ht="15.75" customHeight="1">
      <c r="A15" s="13" t="s">
        <v>0</v>
      </c>
      <c r="B15" s="634"/>
      <c r="C15" s="653"/>
      <c r="D15" s="653"/>
      <c r="E15" s="653"/>
      <c r="F15" s="653"/>
      <c r="G15" s="653"/>
      <c r="H15" s="653"/>
      <c r="I15" s="653"/>
      <c r="J15" s="654"/>
      <c r="K15" s="30"/>
      <c r="L15" s="30"/>
      <c r="M15" s="30"/>
      <c r="N15" s="30"/>
      <c r="O15" s="30"/>
      <c r="P15" s="31"/>
      <c r="Q15" s="31"/>
      <c r="R15" s="31"/>
      <c r="S15" s="31"/>
      <c r="T15" s="31"/>
    </row>
    <row r="16" spans="1:20" s="15" customFormat="1" ht="15.75">
      <c r="A16" s="41" t="s">
        <v>18</v>
      </c>
      <c r="B16" s="186"/>
      <c r="C16" s="186"/>
      <c r="D16" s="186"/>
      <c r="E16" s="186"/>
      <c r="F16" s="186"/>
      <c r="G16" s="186"/>
      <c r="H16" s="186"/>
      <c r="I16" s="186"/>
      <c r="J16" s="42" t="str">
        <f>IF(SUM(B16:I16)=0," ",SUM(B16:I16))</f>
        <v> </v>
      </c>
      <c r="K16" s="30"/>
      <c r="L16" s="30"/>
      <c r="M16" s="30"/>
      <c r="N16" s="30"/>
      <c r="O16" s="30"/>
      <c r="P16" s="31"/>
      <c r="Q16" s="31"/>
      <c r="R16" s="31"/>
      <c r="S16" s="31"/>
      <c r="T16" s="31"/>
    </row>
    <row r="17" spans="1:20" s="15" customFormat="1" ht="15.75">
      <c r="A17" s="41" t="s">
        <v>1</v>
      </c>
      <c r="B17" s="186"/>
      <c r="C17" s="186"/>
      <c r="D17" s="186"/>
      <c r="E17" s="186"/>
      <c r="F17" s="186"/>
      <c r="G17" s="186"/>
      <c r="H17" s="186"/>
      <c r="I17" s="186"/>
      <c r="J17" s="42" t="str">
        <f>IF(SUM(B17:I17)=0," ",SUM(B17:I17))</f>
        <v> </v>
      </c>
      <c r="K17" s="30"/>
      <c r="L17" s="30"/>
      <c r="M17" s="30"/>
      <c r="N17" s="30"/>
      <c r="O17" s="30"/>
      <c r="P17" s="31"/>
      <c r="Q17" s="31"/>
      <c r="R17" s="31"/>
      <c r="S17" s="31"/>
      <c r="T17" s="31"/>
    </row>
    <row r="18" spans="1:20" s="15" customFormat="1" ht="15.75">
      <c r="A18" s="41" t="s">
        <v>327</v>
      </c>
      <c r="B18" s="186"/>
      <c r="C18" s="186"/>
      <c r="D18" s="186"/>
      <c r="E18" s="186"/>
      <c r="F18" s="186"/>
      <c r="G18" s="186"/>
      <c r="H18" s="186"/>
      <c r="I18" s="186"/>
      <c r="J18" s="42" t="str">
        <f>IF(SUM(B18:I18)=0," ",SUM(B18:I18))</f>
        <v> </v>
      </c>
      <c r="K18" s="30"/>
      <c r="L18" s="30"/>
      <c r="M18" s="30"/>
      <c r="N18" s="30"/>
      <c r="O18" s="30"/>
      <c r="P18" s="31"/>
      <c r="Q18" s="31"/>
      <c r="R18" s="31"/>
      <c r="S18" s="31"/>
      <c r="T18" s="31"/>
    </row>
    <row r="19" spans="1:20" s="15" customFormat="1" ht="15.75">
      <c r="A19" s="41" t="s">
        <v>328</v>
      </c>
      <c r="B19" s="186"/>
      <c r="C19" s="186"/>
      <c r="D19" s="186"/>
      <c r="E19" s="186"/>
      <c r="F19" s="186"/>
      <c r="G19" s="186"/>
      <c r="H19" s="186"/>
      <c r="I19" s="186"/>
      <c r="J19" s="42" t="str">
        <f>IF(SUM(B19:I19)=0," ",SUM(B19:I19))</f>
        <v> </v>
      </c>
      <c r="K19" s="30"/>
      <c r="L19" s="30"/>
      <c r="M19" s="30"/>
      <c r="N19" s="30"/>
      <c r="O19" s="30"/>
      <c r="P19" s="31"/>
      <c r="Q19" s="31"/>
      <c r="R19" s="31"/>
      <c r="S19" s="31"/>
      <c r="T19" s="31"/>
    </row>
    <row r="20" spans="1:20" s="15" customFormat="1" ht="16.5" thickBot="1">
      <c r="A20" s="188" t="s">
        <v>329</v>
      </c>
      <c r="B20" s="187"/>
      <c r="C20" s="187"/>
      <c r="D20" s="187"/>
      <c r="E20" s="187"/>
      <c r="F20" s="187"/>
      <c r="G20" s="187"/>
      <c r="H20" s="187"/>
      <c r="I20" s="187"/>
      <c r="J20" s="46" t="str">
        <f>IF(SUM(B20:I20)=0," ",SUM(B20:I20))</f>
        <v> </v>
      </c>
      <c r="K20" s="30"/>
      <c r="L20" s="30"/>
      <c r="M20" s="30"/>
      <c r="N20" s="30"/>
      <c r="O20" s="30"/>
      <c r="P20" s="31"/>
      <c r="Q20" s="31"/>
      <c r="R20" s="31"/>
      <c r="S20" s="31"/>
      <c r="T20" s="31"/>
    </row>
    <row r="21" spans="1:14" ht="15.75" thickBot="1">
      <c r="A21" s="33" t="s">
        <v>13</v>
      </c>
      <c r="B21" s="33"/>
      <c r="C21" s="33"/>
      <c r="M21" s="34"/>
      <c r="N21" s="34"/>
    </row>
    <row r="22" spans="1:19" s="15" customFormat="1" ht="89.25" customHeight="1">
      <c r="A22" s="96" t="s">
        <v>85</v>
      </c>
      <c r="B22" s="35" t="s">
        <v>52</v>
      </c>
      <c r="C22" s="35" t="s">
        <v>53</v>
      </c>
      <c r="D22" s="35" t="s">
        <v>54</v>
      </c>
      <c r="E22" s="35" t="s">
        <v>8</v>
      </c>
      <c r="F22" s="35" t="s">
        <v>55</v>
      </c>
      <c r="G22" s="35" t="s">
        <v>56</v>
      </c>
      <c r="H22" s="35" t="s">
        <v>57</v>
      </c>
      <c r="I22" s="35" t="s">
        <v>58</v>
      </c>
      <c r="J22" s="502" t="s">
        <v>9</v>
      </c>
      <c r="K22" s="36"/>
      <c r="L22" s="37"/>
      <c r="M22" s="36"/>
      <c r="N22" s="36"/>
      <c r="O22" s="36"/>
      <c r="P22" s="36"/>
      <c r="Q22" s="38"/>
      <c r="R22" s="39"/>
      <c r="S22" s="40"/>
    </row>
    <row r="23" spans="1:19" s="15" customFormat="1" ht="15.75">
      <c r="A23" s="24"/>
      <c r="B23" s="98">
        <v>1</v>
      </c>
      <c r="C23" s="98">
        <v>2</v>
      </c>
      <c r="D23" s="98">
        <v>3</v>
      </c>
      <c r="E23" s="98">
        <v>4</v>
      </c>
      <c r="F23" s="98">
        <v>5</v>
      </c>
      <c r="G23" s="98">
        <v>6</v>
      </c>
      <c r="H23" s="98" t="s">
        <v>59</v>
      </c>
      <c r="I23" s="98" t="s">
        <v>60</v>
      </c>
      <c r="J23" s="100" t="s">
        <v>61</v>
      </c>
      <c r="K23" s="36"/>
      <c r="L23" s="36"/>
      <c r="M23" s="36"/>
      <c r="N23" s="36"/>
      <c r="O23" s="36"/>
      <c r="P23" s="36"/>
      <c r="Q23" s="38"/>
      <c r="R23" s="39"/>
      <c r="S23" s="40"/>
    </row>
    <row r="24" spans="1:19" s="15" customFormat="1" ht="15.75">
      <c r="A24" s="41" t="s">
        <v>3</v>
      </c>
      <c r="B24" s="27" t="str">
        <f>IF(SUM(B26:B29)=0," ",SUM(B26:B29))</f>
        <v> </v>
      </c>
      <c r="C24" s="27" t="str">
        <f>IF(SUM(C26:C29)=0," ",SUM(C26:C29))</f>
        <v> </v>
      </c>
      <c r="D24" s="79" t="s">
        <v>28</v>
      </c>
      <c r="E24" s="79" t="s">
        <v>28</v>
      </c>
      <c r="F24" s="101" t="s">
        <v>28</v>
      </c>
      <c r="G24" s="101" t="s">
        <v>28</v>
      </c>
      <c r="H24" s="43" t="str">
        <f>IF(SUM(H26:H29)=0," ",SUM(H26:H29))</f>
        <v> </v>
      </c>
      <c r="I24" s="43" t="str">
        <f>IF(SUM(I26:I29)=0," ",SUM(I26:I29))</f>
        <v> </v>
      </c>
      <c r="J24" s="42" t="str">
        <f>IF(SUM(J26:J29)=0," ",SUM(J26:J29))</f>
        <v> </v>
      </c>
      <c r="K24" s="36"/>
      <c r="L24" s="36"/>
      <c r="M24" s="36"/>
      <c r="N24" s="36"/>
      <c r="O24" s="36"/>
      <c r="P24" s="36"/>
      <c r="Q24" s="38"/>
      <c r="R24" s="39"/>
      <c r="S24" s="40"/>
    </row>
    <row r="25" spans="1:19" s="15" customFormat="1" ht="15.75">
      <c r="A25" s="13" t="s">
        <v>0</v>
      </c>
      <c r="B25" s="623"/>
      <c r="C25" s="623"/>
      <c r="D25" s="623"/>
      <c r="E25" s="623"/>
      <c r="F25" s="623"/>
      <c r="G25" s="623"/>
      <c r="H25" s="623"/>
      <c r="I25" s="623"/>
      <c r="J25" s="624"/>
      <c r="K25" s="36"/>
      <c r="L25" s="36"/>
      <c r="M25" s="36"/>
      <c r="N25" s="36"/>
      <c r="O25" s="36"/>
      <c r="P25" s="36"/>
      <c r="Q25" s="38"/>
      <c r="R25" s="39"/>
      <c r="S25" s="40"/>
    </row>
    <row r="26" spans="1:19" s="15" customFormat="1" ht="15.75">
      <c r="A26" s="41" t="s">
        <v>1</v>
      </c>
      <c r="B26" s="153"/>
      <c r="C26" s="153"/>
      <c r="D26" s="179"/>
      <c r="E26" s="179"/>
      <c r="F26" s="153"/>
      <c r="G26" s="153"/>
      <c r="H26" s="43" t="str">
        <f>IF(B26*D26*E26*F26=0," ",B26*D26*E26*F26)</f>
        <v> </v>
      </c>
      <c r="I26" s="43" t="str">
        <f>IF(C26*D26*E26*G26=0," ",C26*D26*E26*G26)</f>
        <v> </v>
      </c>
      <c r="J26" s="42" t="str">
        <f>IF(SUM(H26:I26)=0," ",SUM(H26:I26))</f>
        <v> </v>
      </c>
      <c r="K26" s="36"/>
      <c r="L26" s="80"/>
      <c r="M26" s="36"/>
      <c r="N26" s="36"/>
      <c r="O26" s="36"/>
      <c r="P26" s="36"/>
      <c r="Q26" s="38"/>
      <c r="R26" s="39"/>
      <c r="S26" s="40"/>
    </row>
    <row r="27" spans="1:19" s="15" customFormat="1" ht="15.75">
      <c r="A27" s="41" t="s">
        <v>327</v>
      </c>
      <c r="B27" s="153"/>
      <c r="C27" s="153"/>
      <c r="D27" s="179"/>
      <c r="E27" s="179"/>
      <c r="F27" s="153"/>
      <c r="G27" s="153"/>
      <c r="H27" s="43" t="str">
        <f>IF(B27*D27*E27*F27=0," ",B27*D27*E27*F27)</f>
        <v> </v>
      </c>
      <c r="I27" s="43" t="str">
        <f>IF(C27*D27*E27*G27=0," ",C27*D27*E27*G27)</f>
        <v> </v>
      </c>
      <c r="J27" s="42" t="str">
        <f>IF(SUM(H27:I27)=0," ",SUM(H27:I27))</f>
        <v> </v>
      </c>
      <c r="K27" s="36"/>
      <c r="L27" s="80"/>
      <c r="M27" s="36"/>
      <c r="N27" s="36"/>
      <c r="O27" s="36"/>
      <c r="P27" s="36"/>
      <c r="Q27" s="38"/>
      <c r="R27" s="39"/>
      <c r="S27" s="40"/>
    </row>
    <row r="28" spans="1:19" s="15" customFormat="1" ht="15.75">
      <c r="A28" s="41" t="s">
        <v>328</v>
      </c>
      <c r="B28" s="153"/>
      <c r="C28" s="153"/>
      <c r="D28" s="179"/>
      <c r="E28" s="179"/>
      <c r="F28" s="153"/>
      <c r="G28" s="153"/>
      <c r="H28" s="43" t="str">
        <f>IF(B28*D28*E28*F28=0," ",B28*D28*E28*F28)</f>
        <v> </v>
      </c>
      <c r="I28" s="43" t="str">
        <f>IF(C28*D28*E28*G28=0," ",C28*D28*E28*G28)</f>
        <v> </v>
      </c>
      <c r="J28" s="42" t="str">
        <f>IF(SUM(H28:I28)=0," ",SUM(H28:I28))</f>
        <v> </v>
      </c>
      <c r="K28" s="36"/>
      <c r="L28" s="80"/>
      <c r="M28" s="36"/>
      <c r="N28" s="36"/>
      <c r="O28" s="36"/>
      <c r="P28" s="36"/>
      <c r="Q28" s="38"/>
      <c r="R28" s="39"/>
      <c r="S28" s="40"/>
    </row>
    <row r="29" spans="1:19" s="15" customFormat="1" ht="16.5" thickBot="1">
      <c r="A29" s="188" t="s">
        <v>329</v>
      </c>
      <c r="B29" s="156"/>
      <c r="C29" s="156"/>
      <c r="D29" s="180"/>
      <c r="E29" s="180"/>
      <c r="F29" s="156"/>
      <c r="G29" s="156"/>
      <c r="H29" s="81" t="str">
        <f>IF(B29*D29*E29*F29=0," ",B29*D29*E29*F29)</f>
        <v> </v>
      </c>
      <c r="I29" s="81" t="str">
        <f>IF(C29*D29*E29*G29=0," ",C29*D29*E29*G29)</f>
        <v> </v>
      </c>
      <c r="J29" s="46" t="str">
        <f>IF(SUM(H29:I29)=0," ",SUM(H29:I29))</f>
        <v> </v>
      </c>
      <c r="K29" s="36"/>
      <c r="L29" s="80"/>
      <c r="M29" s="36"/>
      <c r="N29" s="36"/>
      <c r="O29" s="36"/>
      <c r="P29" s="36"/>
      <c r="Q29" s="38"/>
      <c r="R29" s="39"/>
      <c r="S29" s="40"/>
    </row>
    <row r="30" spans="1:2" ht="15.75" thickBot="1">
      <c r="A30" s="33" t="s">
        <v>14</v>
      </c>
      <c r="B30" s="33"/>
    </row>
    <row r="31" spans="1:10" ht="36">
      <c r="A31" s="44" t="s">
        <v>102</v>
      </c>
      <c r="B31" s="35" t="s">
        <v>6</v>
      </c>
      <c r="C31" s="35" t="s">
        <v>7</v>
      </c>
      <c r="D31" s="35" t="s">
        <v>8</v>
      </c>
      <c r="E31" s="35" t="s">
        <v>20</v>
      </c>
      <c r="F31" s="99" t="s">
        <v>9</v>
      </c>
      <c r="G31" s="94"/>
      <c r="H31" s="92"/>
      <c r="I31" s="92"/>
      <c r="J31" s="92"/>
    </row>
    <row r="32" spans="1:10" ht="15">
      <c r="A32" s="24"/>
      <c r="B32" s="98">
        <v>1</v>
      </c>
      <c r="C32" s="98">
        <v>2</v>
      </c>
      <c r="D32" s="98">
        <v>3</v>
      </c>
      <c r="E32" s="98">
        <v>4</v>
      </c>
      <c r="F32" s="100" t="s">
        <v>19</v>
      </c>
      <c r="G32" s="45"/>
      <c r="H32" s="92"/>
      <c r="I32" s="92"/>
      <c r="J32" s="92"/>
    </row>
    <row r="33" spans="1:19" s="15" customFormat="1" ht="15.75">
      <c r="A33" s="41" t="s">
        <v>3</v>
      </c>
      <c r="B33" s="27" t="str">
        <f>IF(SUM(B35:B38)=0," ",SUM(B35:B38))</f>
        <v> </v>
      </c>
      <c r="C33" s="78" t="s">
        <v>28</v>
      </c>
      <c r="D33" s="78" t="s">
        <v>28</v>
      </c>
      <c r="E33" s="78" t="s">
        <v>28</v>
      </c>
      <c r="F33" s="82" t="str">
        <f>IF(SUM(F35:F38)=0," ",SUM(F35:F38))</f>
        <v> </v>
      </c>
      <c r="G33" s="28"/>
      <c r="H33" s="28"/>
      <c r="I33" s="28"/>
      <c r="J33" s="28"/>
      <c r="K33" s="14"/>
      <c r="L33" s="14"/>
      <c r="M33" s="14"/>
      <c r="N33" s="14"/>
      <c r="O33" s="14"/>
      <c r="P33" s="14"/>
      <c r="Q33" s="14"/>
      <c r="R33" s="14"/>
      <c r="S33" s="14"/>
    </row>
    <row r="34" spans="1:19" s="15" customFormat="1" ht="15.75" customHeight="1">
      <c r="A34" s="13" t="s">
        <v>0</v>
      </c>
      <c r="B34" s="627"/>
      <c r="C34" s="627"/>
      <c r="D34" s="627"/>
      <c r="E34" s="627"/>
      <c r="F34" s="628"/>
      <c r="G34" s="30"/>
      <c r="H34" s="30"/>
      <c r="I34" s="30"/>
      <c r="J34" s="30"/>
      <c r="K34" s="14"/>
      <c r="L34" s="14"/>
      <c r="M34" s="14"/>
      <c r="N34" s="14"/>
      <c r="O34" s="14"/>
      <c r="P34" s="14"/>
      <c r="Q34" s="14"/>
      <c r="R34" s="14"/>
      <c r="S34" s="14"/>
    </row>
    <row r="35" spans="1:19" s="15" customFormat="1" ht="15.75" customHeight="1">
      <c r="A35" s="41" t="s">
        <v>1</v>
      </c>
      <c r="B35" s="155"/>
      <c r="C35" s="181"/>
      <c r="D35" s="181"/>
      <c r="E35" s="155"/>
      <c r="F35" s="82" t="str">
        <f>IF(B35*C35*D35*E35=0," ",B35*C35*D35*E35)</f>
        <v> </v>
      </c>
      <c r="G35" s="30"/>
      <c r="H35" s="30"/>
      <c r="I35" s="30"/>
      <c r="J35" s="30"/>
      <c r="K35" s="14"/>
      <c r="L35" s="14"/>
      <c r="M35" s="14"/>
      <c r="N35" s="14"/>
      <c r="O35" s="14"/>
      <c r="P35" s="14"/>
      <c r="Q35" s="14"/>
      <c r="R35" s="14"/>
      <c r="S35" s="14"/>
    </row>
    <row r="36" spans="1:19" s="15" customFormat="1" ht="15.75">
      <c r="A36" s="41" t="s">
        <v>327</v>
      </c>
      <c r="B36" s="155"/>
      <c r="C36" s="181"/>
      <c r="D36" s="181"/>
      <c r="E36" s="155"/>
      <c r="F36" s="82" t="str">
        <f>IF(B36*C36*D36*E36=0," ",B36*C36*D36*E36)</f>
        <v> </v>
      </c>
      <c r="G36" s="30"/>
      <c r="H36" s="30"/>
      <c r="I36" s="30"/>
      <c r="J36" s="30"/>
      <c r="K36" s="14"/>
      <c r="L36" s="14"/>
      <c r="M36" s="14"/>
      <c r="N36" s="14"/>
      <c r="O36" s="14"/>
      <c r="P36" s="14"/>
      <c r="Q36" s="14"/>
      <c r="R36" s="14"/>
      <c r="S36" s="14"/>
    </row>
    <row r="37" spans="1:19" s="15" customFormat="1" ht="15.75">
      <c r="A37" s="41" t="s">
        <v>328</v>
      </c>
      <c r="B37" s="155"/>
      <c r="C37" s="181"/>
      <c r="D37" s="181"/>
      <c r="E37" s="155"/>
      <c r="F37" s="82" t="str">
        <f>IF(B37*C37*D37*E37=0," ",B37*C37*D37*E37)</f>
        <v> </v>
      </c>
      <c r="G37" s="30"/>
      <c r="H37" s="30"/>
      <c r="I37" s="30"/>
      <c r="J37" s="30"/>
      <c r="K37" s="14"/>
      <c r="L37" s="14"/>
      <c r="M37" s="14"/>
      <c r="N37" s="14"/>
      <c r="O37" s="14"/>
      <c r="P37" s="14"/>
      <c r="Q37" s="14"/>
      <c r="R37" s="14"/>
      <c r="S37" s="14"/>
    </row>
    <row r="38" spans="1:19" s="15" customFormat="1" ht="16.5" thickBot="1">
      <c r="A38" s="188" t="s">
        <v>329</v>
      </c>
      <c r="B38" s="157"/>
      <c r="C38" s="182"/>
      <c r="D38" s="182"/>
      <c r="E38" s="157"/>
      <c r="F38" s="83" t="str">
        <f>IF(B38*C38*D38*E38=0," ",B38*C38*D38*E38)</f>
        <v> </v>
      </c>
      <c r="G38" s="30"/>
      <c r="H38" s="30"/>
      <c r="I38" s="30"/>
      <c r="J38" s="30"/>
      <c r="K38" s="14"/>
      <c r="L38" s="14"/>
      <c r="M38" s="14"/>
      <c r="N38" s="14"/>
      <c r="O38" s="14"/>
      <c r="P38" s="14"/>
      <c r="Q38" s="14"/>
      <c r="R38" s="14"/>
      <c r="S38" s="14"/>
    </row>
    <row r="39" spans="1:19" s="15" customFormat="1" ht="16.5" thickBot="1">
      <c r="A39" s="33" t="s">
        <v>15</v>
      </c>
      <c r="B39" s="33"/>
      <c r="C39" s="47"/>
      <c r="D39" s="30"/>
      <c r="E39" s="30"/>
      <c r="F39" s="30"/>
      <c r="G39" s="30"/>
      <c r="H39" s="30"/>
      <c r="I39" s="30"/>
      <c r="J39" s="30"/>
      <c r="K39" s="30"/>
      <c r="L39" s="30"/>
      <c r="M39" s="30"/>
      <c r="N39" s="30"/>
      <c r="O39" s="14"/>
      <c r="P39" s="14"/>
      <c r="Q39" s="14"/>
      <c r="R39" s="14"/>
      <c r="S39" s="14"/>
    </row>
    <row r="40" spans="1:19" s="15" customFormat="1" ht="35.25" customHeight="1">
      <c r="A40" s="44" t="s">
        <v>86</v>
      </c>
      <c r="B40" s="35" t="s">
        <v>6</v>
      </c>
      <c r="C40" s="35" t="s">
        <v>17</v>
      </c>
      <c r="D40" s="35" t="s">
        <v>10</v>
      </c>
      <c r="E40" s="99" t="s">
        <v>9</v>
      </c>
      <c r="F40" s="94"/>
      <c r="G40" s="92"/>
      <c r="H40" s="92"/>
      <c r="I40" s="92"/>
      <c r="J40" s="30"/>
      <c r="K40" s="30"/>
      <c r="L40" s="30"/>
      <c r="M40" s="30"/>
      <c r="N40" s="30"/>
      <c r="O40" s="14"/>
      <c r="P40" s="14"/>
      <c r="Q40" s="14"/>
      <c r="R40" s="14"/>
      <c r="S40" s="14"/>
    </row>
    <row r="41" spans="1:19" s="15" customFormat="1" ht="15.75">
      <c r="A41" s="24"/>
      <c r="B41" s="98">
        <v>1</v>
      </c>
      <c r="C41" s="98">
        <v>2</v>
      </c>
      <c r="D41" s="98">
        <v>3</v>
      </c>
      <c r="E41" s="100" t="s">
        <v>11</v>
      </c>
      <c r="F41" s="45"/>
      <c r="G41" s="25"/>
      <c r="H41" s="25"/>
      <c r="I41" s="25"/>
      <c r="J41" s="30"/>
      <c r="K41" s="30"/>
      <c r="L41" s="30"/>
      <c r="M41" s="30"/>
      <c r="N41" s="30"/>
      <c r="O41" s="14"/>
      <c r="P41" s="14"/>
      <c r="Q41" s="14"/>
      <c r="R41" s="14"/>
      <c r="S41" s="14"/>
    </row>
    <row r="42" spans="1:19" s="15" customFormat="1" ht="16.5" customHeight="1">
      <c r="A42" s="41" t="s">
        <v>3</v>
      </c>
      <c r="B42" s="27" t="str">
        <f>IF(SUM(B44:B47)=0," ",SUM(B44:B47))</f>
        <v> </v>
      </c>
      <c r="C42" s="78" t="s">
        <v>28</v>
      </c>
      <c r="D42" s="78" t="s">
        <v>28</v>
      </c>
      <c r="E42" s="82" t="str">
        <f>IF(SUM(E44:E47)=0," ",SUM(E44:E47))</f>
        <v> </v>
      </c>
      <c r="F42" s="28"/>
      <c r="G42" s="28"/>
      <c r="H42" s="28"/>
      <c r="I42" s="28"/>
      <c r="J42" s="30"/>
      <c r="K42" s="30"/>
      <c r="L42" s="30"/>
      <c r="M42" s="30"/>
      <c r="N42" s="30"/>
      <c r="O42" s="14"/>
      <c r="P42" s="14"/>
      <c r="Q42" s="14"/>
      <c r="R42" s="14"/>
      <c r="S42" s="14"/>
    </row>
    <row r="43" spans="1:19" s="15" customFormat="1" ht="16.5" customHeight="1">
      <c r="A43" s="13" t="s">
        <v>0</v>
      </c>
      <c r="B43" s="629"/>
      <c r="C43" s="629"/>
      <c r="D43" s="629"/>
      <c r="E43" s="630"/>
      <c r="F43" s="30"/>
      <c r="G43" s="30"/>
      <c r="H43" s="30"/>
      <c r="I43" s="30"/>
      <c r="J43" s="30"/>
      <c r="K43" s="30"/>
      <c r="L43" s="30"/>
      <c r="M43" s="30"/>
      <c r="N43" s="30"/>
      <c r="O43" s="14"/>
      <c r="P43" s="14"/>
      <c r="Q43" s="14"/>
      <c r="R43" s="14"/>
      <c r="S43" s="14"/>
    </row>
    <row r="44" spans="1:19" s="15" customFormat="1" ht="16.5" customHeight="1">
      <c r="A44" s="41" t="s">
        <v>1</v>
      </c>
      <c r="B44" s="155"/>
      <c r="C44" s="181"/>
      <c r="D44" s="155"/>
      <c r="E44" s="82" t="str">
        <f>IF(B44*C44*D44=0," ",B44*C44*D44)</f>
        <v> </v>
      </c>
      <c r="F44" s="30"/>
      <c r="G44" s="30"/>
      <c r="H44" s="30"/>
      <c r="I44" s="30"/>
      <c r="J44" s="30"/>
      <c r="K44" s="30"/>
      <c r="L44" s="30"/>
      <c r="M44" s="30"/>
      <c r="N44" s="30"/>
      <c r="O44" s="14"/>
      <c r="P44" s="14"/>
      <c r="Q44" s="14"/>
      <c r="R44" s="14"/>
      <c r="S44" s="14"/>
    </row>
    <row r="45" spans="1:19" s="15" customFormat="1" ht="15.75">
      <c r="A45" s="41" t="s">
        <v>327</v>
      </c>
      <c r="B45" s="155"/>
      <c r="C45" s="181"/>
      <c r="D45" s="155"/>
      <c r="E45" s="82" t="str">
        <f>IF(B45*C45*D45=0," ",B45*C45*D45)</f>
        <v> </v>
      </c>
      <c r="F45" s="30"/>
      <c r="G45" s="30"/>
      <c r="H45" s="30"/>
      <c r="I45" s="30"/>
      <c r="J45" s="30"/>
      <c r="K45" s="30"/>
      <c r="L45" s="30"/>
      <c r="M45" s="30"/>
      <c r="N45" s="30"/>
      <c r="O45" s="14"/>
      <c r="P45" s="14"/>
      <c r="Q45" s="14"/>
      <c r="R45" s="14"/>
      <c r="S45" s="14"/>
    </row>
    <row r="46" spans="1:19" s="15" customFormat="1" ht="15.75">
      <c r="A46" s="41" t="s">
        <v>328</v>
      </c>
      <c r="B46" s="155"/>
      <c r="C46" s="181"/>
      <c r="D46" s="155"/>
      <c r="E46" s="82" t="str">
        <f>IF(B46*C46*D46=0," ",B46*C46*D46)</f>
        <v> </v>
      </c>
      <c r="F46" s="30"/>
      <c r="G46" s="30"/>
      <c r="H46" s="30"/>
      <c r="I46" s="30"/>
      <c r="J46" s="30"/>
      <c r="K46" s="30"/>
      <c r="L46" s="30"/>
      <c r="M46" s="30"/>
      <c r="N46" s="30"/>
      <c r="O46" s="14"/>
      <c r="P46" s="14"/>
      <c r="Q46" s="14"/>
      <c r="R46" s="14"/>
      <c r="S46" s="14"/>
    </row>
    <row r="47" spans="1:19" s="15" customFormat="1" ht="16.5" thickBot="1">
      <c r="A47" s="188" t="s">
        <v>329</v>
      </c>
      <c r="B47" s="157"/>
      <c r="C47" s="182"/>
      <c r="D47" s="157"/>
      <c r="E47" s="83" t="str">
        <f>IF(B47*C47*D47=0," ",B47*C47*D47)</f>
        <v> </v>
      </c>
      <c r="F47" s="30"/>
      <c r="G47" s="30"/>
      <c r="H47" s="30"/>
      <c r="I47" s="30"/>
      <c r="J47" s="30"/>
      <c r="K47" s="30"/>
      <c r="L47" s="30"/>
      <c r="M47" s="30"/>
      <c r="N47" s="30"/>
      <c r="O47" s="14"/>
      <c r="P47" s="14"/>
      <c r="Q47" s="14"/>
      <c r="R47" s="14"/>
      <c r="S47" s="14"/>
    </row>
    <row r="48" spans="1:2" ht="15.75" thickBot="1">
      <c r="A48" s="33" t="s">
        <v>16</v>
      </c>
      <c r="B48" s="33"/>
    </row>
    <row r="49" spans="1:20" ht="15" customHeight="1">
      <c r="A49" s="643" t="s">
        <v>21</v>
      </c>
      <c r="B49" s="595" t="s">
        <v>37</v>
      </c>
      <c r="C49" s="595" t="s">
        <v>41</v>
      </c>
      <c r="D49" s="596" t="s">
        <v>42</v>
      </c>
      <c r="E49" s="595" t="s">
        <v>87</v>
      </c>
      <c r="F49" s="595" t="s">
        <v>5</v>
      </c>
      <c r="G49" s="595"/>
      <c r="H49" s="595" t="s">
        <v>89</v>
      </c>
      <c r="I49" s="595" t="s">
        <v>153</v>
      </c>
      <c r="J49" s="595" t="s">
        <v>308</v>
      </c>
      <c r="K49" s="641" t="s">
        <v>4</v>
      </c>
      <c r="L49" s="598"/>
      <c r="M49" s="592"/>
      <c r="N49" s="613"/>
      <c r="O49" s="613"/>
      <c r="P49" s="613"/>
      <c r="Q49" s="613"/>
      <c r="R49" s="613"/>
      <c r="S49" s="592"/>
      <c r="T49" s="91"/>
    </row>
    <row r="50" spans="1:20" ht="78" customHeight="1">
      <c r="A50" s="644"/>
      <c r="B50" s="640"/>
      <c r="C50" s="640"/>
      <c r="D50" s="597"/>
      <c r="E50" s="640"/>
      <c r="F50" s="597" t="s">
        <v>88</v>
      </c>
      <c r="G50" s="597" t="s">
        <v>101</v>
      </c>
      <c r="H50" s="640"/>
      <c r="I50" s="640"/>
      <c r="J50" s="597"/>
      <c r="K50" s="642"/>
      <c r="L50" s="598"/>
      <c r="M50" s="592"/>
      <c r="N50" s="91"/>
      <c r="O50" s="91"/>
      <c r="P50" s="613"/>
      <c r="Q50" s="613"/>
      <c r="R50" s="613"/>
      <c r="S50" s="592"/>
      <c r="T50" s="91"/>
    </row>
    <row r="51" spans="1:20" ht="15">
      <c r="A51" s="644"/>
      <c r="B51" s="640"/>
      <c r="C51" s="640"/>
      <c r="D51" s="597"/>
      <c r="E51" s="640"/>
      <c r="F51" s="597"/>
      <c r="G51" s="597"/>
      <c r="H51" s="640"/>
      <c r="I51" s="640"/>
      <c r="J51" s="443" t="s">
        <v>309</v>
      </c>
      <c r="K51" s="642"/>
      <c r="L51" s="442"/>
      <c r="M51" s="438"/>
      <c r="N51" s="437"/>
      <c r="O51" s="437"/>
      <c r="P51" s="437"/>
      <c r="Q51" s="437"/>
      <c r="R51" s="437"/>
      <c r="S51" s="438"/>
      <c r="T51" s="437"/>
    </row>
    <row r="52" spans="1:20" s="49" customFormat="1" ht="15">
      <c r="A52" s="439"/>
      <c r="B52" s="440">
        <v>1</v>
      </c>
      <c r="C52" s="440">
        <v>2</v>
      </c>
      <c r="D52" s="440">
        <v>3</v>
      </c>
      <c r="E52" s="440">
        <v>4</v>
      </c>
      <c r="F52" s="440">
        <v>5</v>
      </c>
      <c r="G52" s="440">
        <v>6</v>
      </c>
      <c r="H52" s="440">
        <v>7</v>
      </c>
      <c r="I52" s="440">
        <v>8</v>
      </c>
      <c r="J52" s="440">
        <v>9</v>
      </c>
      <c r="K52" s="441" t="s">
        <v>325</v>
      </c>
      <c r="L52" s="45"/>
      <c r="M52" s="92"/>
      <c r="N52" s="25"/>
      <c r="O52" s="25"/>
      <c r="P52" s="25"/>
      <c r="Q52" s="25"/>
      <c r="R52" s="25"/>
      <c r="S52" s="25"/>
      <c r="T52" s="25"/>
    </row>
    <row r="53" spans="1:20" ht="18.75" customHeight="1">
      <c r="A53" s="50" t="s">
        <v>3</v>
      </c>
      <c r="B53" s="27" t="str">
        <f>IF(SUM(B55:B59)=0," ",SUM(B55:B59))</f>
        <v> </v>
      </c>
      <c r="C53" s="27" t="str">
        <f>IF(SUM(C55:C59)=0," ",SUM(C55:C59))</f>
        <v> </v>
      </c>
      <c r="D53" s="27" t="str">
        <f>IF(SUM(D55:D59)=0," ",SUM(D55:D59))</f>
        <v> </v>
      </c>
      <c r="E53" s="43" t="str">
        <f>IF(SUM(E55:E59)=0," ",SUM(E55:E59))</f>
        <v> </v>
      </c>
      <c r="F53" s="43" t="str">
        <f>IF(SUM(F56:F59)=0," ",SUM(F56:F59))</f>
        <v> </v>
      </c>
      <c r="G53" s="43" t="str">
        <f>IF(SUM(G56:G59)=0," ",SUM(G56:G59))</f>
        <v> </v>
      </c>
      <c r="H53" s="43" t="str">
        <f>IF(SUM(H56:H59)=0," ",SUM(H56:H59))</f>
        <v> </v>
      </c>
      <c r="I53" s="43" t="str">
        <f>IF(SUM(I55:I59)=0," ",SUM(I55:I59))</f>
        <v> </v>
      </c>
      <c r="J53" s="43" t="str">
        <f>IF(SUM(J55:J59)=0," ",SUM(J55:J59))</f>
        <v> </v>
      </c>
      <c r="K53" s="42" t="str">
        <f>IF(SUM(K55:K59)=0," ",SUM(K55:K59))</f>
        <v> </v>
      </c>
      <c r="L53" s="51"/>
      <c r="M53" s="51"/>
      <c r="N53" s="51"/>
      <c r="O53" s="51"/>
      <c r="P53" s="51"/>
      <c r="Q53" s="51"/>
      <c r="R53" s="51"/>
      <c r="S53" s="51"/>
      <c r="T53" s="51"/>
    </row>
    <row r="54" spans="1:20" ht="14.25" customHeight="1">
      <c r="A54" s="212" t="s">
        <v>0</v>
      </c>
      <c r="B54" s="593"/>
      <c r="C54" s="593"/>
      <c r="D54" s="593"/>
      <c r="E54" s="593"/>
      <c r="F54" s="593"/>
      <c r="G54" s="593"/>
      <c r="H54" s="593"/>
      <c r="I54" s="593"/>
      <c r="J54" s="593"/>
      <c r="K54" s="594"/>
      <c r="L54" s="53"/>
      <c r="M54" s="53"/>
      <c r="N54" s="53"/>
      <c r="O54" s="53"/>
      <c r="P54" s="53"/>
      <c r="Q54" s="53"/>
      <c r="R54" s="53"/>
      <c r="S54" s="53"/>
      <c r="T54" s="53"/>
    </row>
    <row r="55" spans="1:20" ht="15">
      <c r="A55" s="41" t="s">
        <v>18</v>
      </c>
      <c r="B55" s="158"/>
      <c r="C55" s="158"/>
      <c r="D55" s="158"/>
      <c r="E55" s="71" t="str">
        <f>IF(SUM(B16:I16)*$E$61=0," ",SUM(B16:I16)*$E$61)</f>
        <v> </v>
      </c>
      <c r="F55" s="73" t="s">
        <v>28</v>
      </c>
      <c r="G55" s="73" t="s">
        <v>28</v>
      </c>
      <c r="H55" s="73" t="s">
        <v>28</v>
      </c>
      <c r="I55" s="213"/>
      <c r="J55" s="213"/>
      <c r="K55" s="76" t="str">
        <f>IF(SUM(E55:J55)=0," ",SUM(E55:J55))</f>
        <v> </v>
      </c>
      <c r="L55" s="53"/>
      <c r="M55" s="53"/>
      <c r="N55" s="53"/>
      <c r="O55" s="53"/>
      <c r="P55" s="53"/>
      <c r="Q55" s="53"/>
      <c r="R55" s="53"/>
      <c r="S55" s="53"/>
      <c r="T55" s="53"/>
    </row>
    <row r="56" spans="1:20" ht="15">
      <c r="A56" s="41" t="s">
        <v>1</v>
      </c>
      <c r="B56" s="158"/>
      <c r="C56" s="158"/>
      <c r="D56" s="158"/>
      <c r="E56" s="71" t="str">
        <f>IF(SUM(B17:I17)*$E$61=0," ",SUM(B17:I17)*$E$61)</f>
        <v> </v>
      </c>
      <c r="F56" s="71" t="str">
        <f>IF(J26=0," ",J26)</f>
        <v> </v>
      </c>
      <c r="G56" s="71" t="str">
        <f>IF(F35=0," ",F35)</f>
        <v> </v>
      </c>
      <c r="H56" s="71" t="str">
        <f>IF(E44=0," ",E44)</f>
        <v> </v>
      </c>
      <c r="I56" s="213"/>
      <c r="J56" s="213"/>
      <c r="K56" s="76" t="str">
        <f>IF(SUM(E56:J56)=0," ",SUM(E56:J56))</f>
        <v> </v>
      </c>
      <c r="L56" s="53"/>
      <c r="M56" s="53"/>
      <c r="N56" s="53"/>
      <c r="O56" s="53"/>
      <c r="P56" s="53"/>
      <c r="Q56" s="53"/>
      <c r="R56" s="53"/>
      <c r="S56" s="53"/>
      <c r="T56" s="53"/>
    </row>
    <row r="57" spans="1:20" ht="15">
      <c r="A57" s="41" t="s">
        <v>327</v>
      </c>
      <c r="B57" s="158"/>
      <c r="C57" s="158"/>
      <c r="D57" s="158"/>
      <c r="E57" s="71" t="str">
        <f>IF(SUM(B18:I18)*$E$61=0," ",SUM(B18:I18)*$E$61)</f>
        <v> </v>
      </c>
      <c r="F57" s="71" t="str">
        <f>IF(J27=0," ",J27)</f>
        <v> </v>
      </c>
      <c r="G57" s="71" t="str">
        <f>IF(F36=0," ",F36)</f>
        <v> </v>
      </c>
      <c r="H57" s="71" t="str">
        <f>IF(E45=0," ",E45)</f>
        <v> </v>
      </c>
      <c r="I57" s="213"/>
      <c r="J57" s="213"/>
      <c r="K57" s="76" t="str">
        <f>IF(SUM(E57:J57)=0," ",SUM(E57:J57))</f>
        <v> </v>
      </c>
      <c r="L57" s="53"/>
      <c r="M57" s="53"/>
      <c r="N57" s="53"/>
      <c r="O57" s="53"/>
      <c r="P57" s="53"/>
      <c r="Q57" s="53"/>
      <c r="R57" s="53"/>
      <c r="S57" s="53"/>
      <c r="T57" s="53"/>
    </row>
    <row r="58" spans="1:20" ht="15">
      <c r="A58" s="41" t="s">
        <v>328</v>
      </c>
      <c r="B58" s="158"/>
      <c r="C58" s="158"/>
      <c r="D58" s="158"/>
      <c r="E58" s="71" t="str">
        <f>IF(SUM(B19:I19)*$E$61=0," ",SUM(B19:I19)*$E$61)</f>
        <v> </v>
      </c>
      <c r="F58" s="71" t="str">
        <f>IF(J28=0," ",J28)</f>
        <v> </v>
      </c>
      <c r="G58" s="71" t="str">
        <f>IF(F37=0," ",F37)</f>
        <v> </v>
      </c>
      <c r="H58" s="71" t="str">
        <f>IF(E46=0," ",E46)</f>
        <v> </v>
      </c>
      <c r="I58" s="213"/>
      <c r="J58" s="213"/>
      <c r="K58" s="76" t="str">
        <f>IF(SUM(E58:J58)=0," ",SUM(E58:J58))</f>
        <v> </v>
      </c>
      <c r="L58" s="53"/>
      <c r="M58" s="53"/>
      <c r="N58" s="53"/>
      <c r="O58" s="53"/>
      <c r="P58" s="53"/>
      <c r="Q58" s="53"/>
      <c r="R58" s="53"/>
      <c r="S58" s="53"/>
      <c r="T58" s="53"/>
    </row>
    <row r="59" spans="1:20" ht="15.75" thickBot="1">
      <c r="A59" s="188" t="s">
        <v>329</v>
      </c>
      <c r="B59" s="159"/>
      <c r="C59" s="159"/>
      <c r="D59" s="159"/>
      <c r="E59" s="72" t="str">
        <f>IF(SUM(B20:I20)*$E$61=0," ",SUM(B20:I20)*$E$61)</f>
        <v> </v>
      </c>
      <c r="F59" s="72" t="str">
        <f>IF(J29=0," ",J29)</f>
        <v> </v>
      </c>
      <c r="G59" s="72" t="str">
        <f>IF(F38=0," ",F38)</f>
        <v> </v>
      </c>
      <c r="H59" s="72" t="str">
        <f>IF(E47=0," ",E47)</f>
        <v> </v>
      </c>
      <c r="I59" s="214"/>
      <c r="J59" s="214"/>
      <c r="K59" s="77" t="str">
        <f>IF(SUM(E59:J59)=0," ",SUM(E59:J59))</f>
        <v> </v>
      </c>
      <c r="L59" s="53"/>
      <c r="M59" s="53"/>
      <c r="N59" s="53"/>
      <c r="O59" s="53"/>
      <c r="P59" s="53"/>
      <c r="Q59" s="53"/>
      <c r="R59" s="53"/>
      <c r="S59" s="53"/>
      <c r="T59" s="53"/>
    </row>
    <row r="60" spans="1:3" s="15" customFormat="1" ht="12" customHeight="1" thickBot="1">
      <c r="A60" s="49"/>
      <c r="B60" s="49"/>
      <c r="C60" s="49"/>
    </row>
    <row r="61" spans="1:5" s="15" customFormat="1" ht="16.5" customHeight="1" thickBot="1">
      <c r="A61" s="636" t="s">
        <v>336</v>
      </c>
      <c r="B61" s="637"/>
      <c r="C61" s="637"/>
      <c r="D61" s="638"/>
      <c r="E61" s="183"/>
    </row>
    <row r="62" spans="1:19" s="15" customFormat="1" ht="15.75">
      <c r="A62" s="652" t="s">
        <v>29</v>
      </c>
      <c r="B62" s="652"/>
      <c r="C62" s="652"/>
      <c r="D62" s="652"/>
      <c r="E62" s="652"/>
      <c r="F62" s="652"/>
      <c r="G62" s="652"/>
      <c r="H62" s="652"/>
      <c r="I62" s="652"/>
      <c r="J62" s="652"/>
      <c r="K62" s="54"/>
      <c r="L62" s="54"/>
      <c r="M62" s="54"/>
      <c r="N62" s="55"/>
      <c r="O62" s="55"/>
      <c r="P62" s="55"/>
      <c r="Q62" s="14"/>
      <c r="R62" s="14"/>
      <c r="S62" s="14"/>
    </row>
    <row r="63" spans="1:19" s="15" customFormat="1" ht="27" customHeight="1">
      <c r="A63" s="650" t="s">
        <v>347</v>
      </c>
      <c r="B63" s="650"/>
      <c r="C63" s="650"/>
      <c r="D63" s="650"/>
      <c r="E63" s="650"/>
      <c r="F63" s="650"/>
      <c r="G63" s="650"/>
      <c r="H63" s="650"/>
      <c r="I63" s="650"/>
      <c r="J63" s="650"/>
      <c r="K63" s="650"/>
      <c r="L63" s="56"/>
      <c r="M63" s="56"/>
      <c r="N63" s="57"/>
      <c r="O63" s="57"/>
      <c r="P63" s="57"/>
      <c r="Q63" s="33"/>
      <c r="R63" s="14"/>
      <c r="S63" s="14"/>
    </row>
    <row r="64" spans="1:19" s="15" customFormat="1" ht="15.75">
      <c r="A64" s="649" t="s">
        <v>348</v>
      </c>
      <c r="B64" s="649"/>
      <c r="C64" s="649"/>
      <c r="D64" s="649"/>
      <c r="E64" s="649"/>
      <c r="F64" s="649"/>
      <c r="G64" s="649"/>
      <c r="H64" s="649"/>
      <c r="I64" s="649"/>
      <c r="J64" s="649"/>
      <c r="K64" s="649"/>
      <c r="L64" s="56"/>
      <c r="M64" s="56"/>
      <c r="N64" s="57"/>
      <c r="O64" s="57"/>
      <c r="P64" s="57"/>
      <c r="Q64" s="33"/>
      <c r="R64" s="14"/>
      <c r="S64" s="14"/>
    </row>
    <row r="65" spans="1:19" s="15" customFormat="1" ht="15.75">
      <c r="A65" s="650" t="s">
        <v>103</v>
      </c>
      <c r="B65" s="650"/>
      <c r="C65" s="650"/>
      <c r="D65" s="650"/>
      <c r="E65" s="650"/>
      <c r="F65" s="650"/>
      <c r="G65" s="650"/>
      <c r="H65" s="650"/>
      <c r="I65" s="650"/>
      <c r="J65" s="650"/>
      <c r="K65" s="650"/>
      <c r="L65" s="56"/>
      <c r="M65" s="56"/>
      <c r="N65" s="57"/>
      <c r="O65" s="57"/>
      <c r="P65" s="57"/>
      <c r="Q65" s="33"/>
      <c r="R65" s="14"/>
      <c r="S65" s="14"/>
    </row>
    <row r="66" spans="1:19" s="15" customFormat="1" ht="15.75" customHeight="1">
      <c r="A66" s="649" t="s">
        <v>104</v>
      </c>
      <c r="B66" s="649"/>
      <c r="C66" s="649"/>
      <c r="D66" s="649"/>
      <c r="E66" s="649"/>
      <c r="F66" s="649"/>
      <c r="G66" s="649"/>
      <c r="H66" s="649"/>
      <c r="I66" s="649"/>
      <c r="J66" s="649"/>
      <c r="K66" s="649"/>
      <c r="L66" s="54"/>
      <c r="M66" s="54"/>
      <c r="N66" s="55"/>
      <c r="O66" s="55"/>
      <c r="P66" s="55"/>
      <c r="Q66" s="14"/>
      <c r="R66" s="14"/>
      <c r="S66" s="14"/>
    </row>
    <row r="67" spans="1:19" s="58" customFormat="1" ht="18.75">
      <c r="A67" s="649" t="s">
        <v>105</v>
      </c>
      <c r="B67" s="649"/>
      <c r="C67" s="649"/>
      <c r="D67" s="649"/>
      <c r="E67" s="649"/>
      <c r="F67" s="649"/>
      <c r="G67" s="649"/>
      <c r="H67" s="649"/>
      <c r="I67" s="649"/>
      <c r="J67" s="649"/>
      <c r="K67" s="649"/>
      <c r="L67" s="54"/>
      <c r="M67" s="54"/>
      <c r="N67" s="55"/>
      <c r="O67" s="55"/>
      <c r="P67" s="55"/>
      <c r="Q67" s="14"/>
      <c r="R67" s="14"/>
      <c r="S67" s="14"/>
    </row>
    <row r="68" spans="1:19" s="58" customFormat="1" ht="18.75">
      <c r="A68" s="649" t="s">
        <v>106</v>
      </c>
      <c r="B68" s="649"/>
      <c r="C68" s="649"/>
      <c r="D68" s="649"/>
      <c r="E68" s="649"/>
      <c r="F68" s="649"/>
      <c r="G68" s="649"/>
      <c r="H68" s="649"/>
      <c r="I68" s="649"/>
      <c r="J68" s="649"/>
      <c r="K68" s="649"/>
      <c r="L68" s="54"/>
      <c r="M68" s="54"/>
      <c r="N68" s="55"/>
      <c r="O68" s="55"/>
      <c r="P68" s="55"/>
      <c r="Q68" s="14"/>
      <c r="R68" s="14"/>
      <c r="S68" s="14"/>
    </row>
    <row r="69" spans="1:19" s="58" customFormat="1" ht="18.75">
      <c r="A69" s="649" t="s">
        <v>107</v>
      </c>
      <c r="B69" s="649"/>
      <c r="C69" s="649"/>
      <c r="D69" s="649"/>
      <c r="E69" s="649"/>
      <c r="F69" s="649"/>
      <c r="G69" s="649"/>
      <c r="H69" s="649"/>
      <c r="I69" s="649"/>
      <c r="J69" s="649"/>
      <c r="K69" s="649"/>
      <c r="L69" s="54"/>
      <c r="M69" s="54"/>
      <c r="N69" s="55"/>
      <c r="O69" s="55"/>
      <c r="P69" s="55"/>
      <c r="Q69" s="14"/>
      <c r="R69" s="14"/>
      <c r="S69" s="14"/>
    </row>
    <row r="70" spans="12:20" s="59" customFormat="1" ht="15.75">
      <c r="L70" s="60"/>
      <c r="M70" s="60"/>
      <c r="N70" s="61"/>
      <c r="O70" s="62"/>
      <c r="P70" s="62"/>
      <c r="Q70" s="62"/>
      <c r="R70" s="62"/>
      <c r="S70" s="62"/>
      <c r="T70" s="62"/>
    </row>
    <row r="71" spans="1:19" s="15" customFormat="1" ht="19.5" customHeight="1">
      <c r="A71" s="211" t="s">
        <v>151</v>
      </c>
      <c r="B71" s="646"/>
      <c r="C71" s="647"/>
      <c r="D71" s="648"/>
      <c r="E71" s="211"/>
      <c r="F71" s="211"/>
      <c r="G71" s="63"/>
      <c r="H71" s="63"/>
      <c r="I71" s="63"/>
      <c r="J71" s="64"/>
      <c r="K71" s="63"/>
      <c r="L71" s="63"/>
      <c r="M71" s="64"/>
      <c r="N71" s="58"/>
      <c r="O71" s="91"/>
      <c r="P71" s="91"/>
      <c r="Q71" s="91"/>
      <c r="R71" s="91"/>
      <c r="S71" s="91"/>
    </row>
    <row r="72" spans="1:19" s="15" customFormat="1" ht="19.5" customHeight="1">
      <c r="A72" s="63"/>
      <c r="B72" s="63"/>
      <c r="C72" s="63"/>
      <c r="D72" s="64"/>
      <c r="E72" s="64"/>
      <c r="F72" s="64"/>
      <c r="G72" s="85" t="s">
        <v>23</v>
      </c>
      <c r="I72" s="63"/>
      <c r="J72" s="64"/>
      <c r="K72" s="63"/>
      <c r="L72" s="63"/>
      <c r="M72" s="64"/>
      <c r="N72" s="58"/>
      <c r="O72" s="91"/>
      <c r="P72" s="91"/>
      <c r="Q72" s="91"/>
      <c r="R72" s="91"/>
      <c r="S72" s="91"/>
    </row>
    <row r="73" spans="1:19" s="15" customFormat="1" ht="18.75">
      <c r="A73" s="211" t="s">
        <v>152</v>
      </c>
      <c r="B73" s="646"/>
      <c r="C73" s="647"/>
      <c r="D73" s="648"/>
      <c r="E73" s="211"/>
      <c r="F73" s="211"/>
      <c r="G73" s="63"/>
      <c r="H73" s="63"/>
      <c r="I73" s="63"/>
      <c r="J73" s="64"/>
      <c r="K73" s="63"/>
      <c r="L73" s="63"/>
      <c r="M73" s="64"/>
      <c r="N73" s="58"/>
      <c r="O73" s="65"/>
      <c r="P73" s="65"/>
      <c r="Q73" s="65"/>
      <c r="R73" s="65"/>
      <c r="S73" s="65"/>
    </row>
    <row r="74" spans="1:19" s="15" customFormat="1" ht="16.5" customHeight="1">
      <c r="A74" s="651"/>
      <c r="B74" s="651"/>
      <c r="C74" s="651"/>
      <c r="D74" s="651"/>
      <c r="E74" s="651"/>
      <c r="F74" s="651"/>
      <c r="G74" s="651"/>
      <c r="H74" s="651"/>
      <c r="I74" s="651"/>
      <c r="J74" s="651"/>
      <c r="K74" s="651"/>
      <c r="L74" s="651"/>
      <c r="M74" s="651"/>
      <c r="N74" s="66"/>
      <c r="O74" s="65"/>
      <c r="P74" s="65"/>
      <c r="Q74" s="65"/>
      <c r="R74" s="65"/>
      <c r="S74" s="65"/>
    </row>
    <row r="75" ht="12" customHeight="1"/>
  </sheetData>
  <sheetProtection password="CF7A" sheet="1" selectLockedCells="1"/>
  <protectedRanges>
    <protectedRange sqref="D39:I39 H36:I38 J39:J47 J14 C16:K20" name="personal_1_2_1"/>
    <protectedRange sqref="L36:N47 L16:O20 D27:D28 J36:J38 K39:K47" name="personal_2_1_1_1"/>
    <protectedRange sqref="L59:S59 C59:D59" name="salariul_1_2_1_1"/>
    <protectedRange sqref="F45:I47" name="personal_1_1_1_1"/>
    <protectedRange sqref="C45:D47" name="personal_1_1_1_1_1"/>
    <protectedRange sqref="C36:C38" name="personal_1_2_1_1"/>
    <protectedRange sqref="E55:E59" name="salariul_1_2_1_1_1_1"/>
  </protectedRanges>
  <mergeCells count="48">
    <mergeCell ref="B15:J15"/>
    <mergeCell ref="H49:H51"/>
    <mergeCell ref="F50:F51"/>
    <mergeCell ref="B25:J25"/>
    <mergeCell ref="B34:F34"/>
    <mergeCell ref="B43:E43"/>
    <mergeCell ref="E49:E51"/>
    <mergeCell ref="J49:J50"/>
    <mergeCell ref="A74:M74"/>
    <mergeCell ref="A61:D61"/>
    <mergeCell ref="A62:J62"/>
    <mergeCell ref="A66:K66"/>
    <mergeCell ref="A67:K67"/>
    <mergeCell ref="B54:K54"/>
    <mergeCell ref="A68:K68"/>
    <mergeCell ref="A69:K69"/>
    <mergeCell ref="A65:K65"/>
    <mergeCell ref="B71:D71"/>
    <mergeCell ref="B73:D73"/>
    <mergeCell ref="Q49:Q50"/>
    <mergeCell ref="A49:A51"/>
    <mergeCell ref="F49:G49"/>
    <mergeCell ref="B49:B51"/>
    <mergeCell ref="C49:C51"/>
    <mergeCell ref="A64:K64"/>
    <mergeCell ref="A63:K63"/>
    <mergeCell ref="G50:G51"/>
    <mergeCell ref="D49:D51"/>
    <mergeCell ref="I2:K2"/>
    <mergeCell ref="M2:P2"/>
    <mergeCell ref="R49:R50"/>
    <mergeCell ref="S49:S50"/>
    <mergeCell ref="L49:L50"/>
    <mergeCell ref="M49:M50"/>
    <mergeCell ref="N49:O49"/>
    <mergeCell ref="P49:P50"/>
    <mergeCell ref="B8:J8"/>
    <mergeCell ref="B9:J9"/>
    <mergeCell ref="B7:J7"/>
    <mergeCell ref="F3:K3"/>
    <mergeCell ref="I49:I51"/>
    <mergeCell ref="K49:K51"/>
    <mergeCell ref="R2:S2"/>
    <mergeCell ref="A5:J5"/>
    <mergeCell ref="A11:A12"/>
    <mergeCell ref="B11:B12"/>
    <mergeCell ref="C11:I11"/>
    <mergeCell ref="J11:J12"/>
  </mergeCells>
  <printOptions horizontalCentered="1"/>
  <pageMargins left="0.11811023622047245" right="0.11811023622047245" top="0.11811023622047245" bottom="0.11811023622047245" header="0.11811023622047245" footer="0.11811023622047245"/>
  <pageSetup horizontalDpi="600" verticalDpi="600" orientation="landscape" scale="63" r:id="rId1"/>
  <rowBreaks count="1" manualBreakCount="1">
    <brk id="38" max="10" man="1"/>
  </rowBreaks>
</worksheet>
</file>

<file path=xl/worksheets/sheet4.xml><?xml version="1.0" encoding="utf-8"?>
<worksheet xmlns="http://schemas.openxmlformats.org/spreadsheetml/2006/main" xmlns:r="http://schemas.openxmlformats.org/officeDocument/2006/relationships">
  <sheetPr>
    <tabColor theme="6" tint="0.7999799847602844"/>
  </sheetPr>
  <dimension ref="A1:U36"/>
  <sheetViews>
    <sheetView view="pageBreakPreview" zoomScaleSheetLayoutView="100" zoomScalePageLayoutView="0" workbookViewId="0" topLeftCell="A1">
      <selection activeCell="B14" sqref="B14"/>
    </sheetView>
  </sheetViews>
  <sheetFormatPr defaultColWidth="14.7109375" defaultRowHeight="15"/>
  <cols>
    <col min="1" max="1" width="39.57421875" style="256" bestFit="1" customWidth="1"/>
    <col min="2" max="2" width="16.57421875" style="256" customWidth="1"/>
    <col min="3" max="3" width="15.421875" style="256" customWidth="1"/>
    <col min="4" max="5" width="14.140625" style="256" customWidth="1"/>
    <col min="6" max="6" width="16.57421875" style="256" customWidth="1"/>
    <col min="7" max="252" width="9.140625" style="256" customWidth="1"/>
    <col min="253" max="253" width="35.28125" style="256" customWidth="1"/>
    <col min="254" max="254" width="13.140625" style="256" customWidth="1"/>
    <col min="255" max="16384" width="14.7109375" style="256" customWidth="1"/>
  </cols>
  <sheetData>
    <row r="1" spans="1:6" ht="15.75">
      <c r="A1" s="490"/>
      <c r="B1" s="493"/>
      <c r="C1" s="489"/>
      <c r="D1" s="493"/>
      <c r="E1" s="493"/>
      <c r="F1" s="492" t="s">
        <v>109</v>
      </c>
    </row>
    <row r="2" spans="1:6" ht="15.75" customHeight="1">
      <c r="A2" s="491"/>
      <c r="B2" s="494"/>
      <c r="C2" s="495"/>
      <c r="D2" s="669" t="s">
        <v>43</v>
      </c>
      <c r="E2" s="669"/>
      <c r="F2" s="669"/>
    </row>
    <row r="3" spans="1:6" ht="15.75" customHeight="1">
      <c r="A3" s="491"/>
      <c r="B3" s="669" t="s">
        <v>396</v>
      </c>
      <c r="C3" s="669"/>
      <c r="D3" s="669"/>
      <c r="E3" s="669"/>
      <c r="F3" s="669"/>
    </row>
    <row r="4" spans="1:6" ht="15.75">
      <c r="A4" s="491"/>
      <c r="B4" s="491"/>
      <c r="C4" s="491"/>
      <c r="D4" s="491"/>
      <c r="E4" s="491"/>
      <c r="F4" s="491"/>
    </row>
    <row r="5" spans="1:6" ht="18.75">
      <c r="A5" s="659" t="s">
        <v>110</v>
      </c>
      <c r="B5" s="659"/>
      <c r="C5" s="659"/>
      <c r="D5" s="659"/>
      <c r="E5" s="659"/>
      <c r="F5" s="659"/>
    </row>
    <row r="6" spans="1:6" ht="16.5" thickBot="1">
      <c r="A6" s="258"/>
      <c r="B6" s="258"/>
      <c r="C6" s="258"/>
      <c r="D6" s="258"/>
      <c r="E6" s="258"/>
      <c r="F6" s="258"/>
    </row>
    <row r="7" spans="1:6" s="259" customFormat="1" ht="15.75" customHeight="1">
      <c r="A7" s="275" t="s">
        <v>144</v>
      </c>
      <c r="B7" s="660"/>
      <c r="C7" s="660"/>
      <c r="D7" s="660"/>
      <c r="E7" s="660"/>
      <c r="F7" s="661"/>
    </row>
    <row r="8" spans="1:6" s="260" customFormat="1" ht="15.75" customHeight="1">
      <c r="A8" s="41" t="s">
        <v>155</v>
      </c>
      <c r="B8" s="662"/>
      <c r="C8" s="662"/>
      <c r="D8" s="662"/>
      <c r="E8" s="662"/>
      <c r="F8" s="663"/>
    </row>
    <row r="9" spans="1:6" s="259" customFormat="1" ht="15.75" customHeight="1" thickBot="1">
      <c r="A9" s="188" t="s">
        <v>154</v>
      </c>
      <c r="B9" s="657"/>
      <c r="C9" s="657"/>
      <c r="D9" s="657"/>
      <c r="E9" s="657"/>
      <c r="F9" s="658"/>
    </row>
    <row r="10" spans="1:21" ht="16.5" thickBot="1">
      <c r="A10" s="258"/>
      <c r="B10" s="258"/>
      <c r="C10" s="261"/>
      <c r="D10" s="261"/>
      <c r="E10" s="261"/>
      <c r="F10" s="261"/>
      <c r="I10" s="262"/>
      <c r="J10" s="262"/>
      <c r="K10" s="262"/>
      <c r="L10" s="262"/>
      <c r="M10" s="262"/>
      <c r="N10" s="262"/>
      <c r="O10" s="262"/>
      <c r="P10" s="262"/>
      <c r="Q10" s="262"/>
      <c r="R10" s="262"/>
      <c r="S10" s="262"/>
      <c r="T10" s="262"/>
      <c r="U10" s="262"/>
    </row>
    <row r="11" spans="1:21" ht="15" customHeight="1">
      <c r="A11" s="665" t="s">
        <v>111</v>
      </c>
      <c r="B11" s="667" t="s">
        <v>112</v>
      </c>
      <c r="C11" s="667" t="s">
        <v>113</v>
      </c>
      <c r="D11" s="667" t="s">
        <v>114</v>
      </c>
      <c r="E11" s="667" t="s">
        <v>115</v>
      </c>
      <c r="F11" s="655" t="s">
        <v>351</v>
      </c>
      <c r="I11" s="262"/>
      <c r="J11" s="262"/>
      <c r="K11" s="262"/>
      <c r="L11" s="262"/>
      <c r="M11" s="262"/>
      <c r="N11" s="262"/>
      <c r="O11" s="262"/>
      <c r="P11" s="262"/>
      <c r="Q11" s="262"/>
      <c r="R11" s="262"/>
      <c r="S11" s="262"/>
      <c r="T11" s="262"/>
      <c r="U11" s="262"/>
    </row>
    <row r="12" spans="1:6" ht="65.25" customHeight="1">
      <c r="A12" s="666"/>
      <c r="B12" s="668"/>
      <c r="C12" s="668"/>
      <c r="D12" s="668"/>
      <c r="E12" s="668"/>
      <c r="F12" s="656"/>
    </row>
    <row r="13" spans="1:6" s="255" customFormat="1" ht="15.75">
      <c r="A13" s="306"/>
      <c r="B13" s="307">
        <v>1</v>
      </c>
      <c r="C13" s="307">
        <v>2</v>
      </c>
      <c r="D13" s="307">
        <v>3</v>
      </c>
      <c r="E13" s="307" t="s">
        <v>116</v>
      </c>
      <c r="F13" s="308" t="s">
        <v>117</v>
      </c>
    </row>
    <row r="14" spans="1:6" s="264" customFormat="1" ht="16.5">
      <c r="A14" s="305" t="s">
        <v>350</v>
      </c>
      <c r="B14" s="280"/>
      <c r="C14" s="281"/>
      <c r="D14" s="282"/>
      <c r="E14" s="263" t="str">
        <f>IF(C14*D14=0," ",C14*D14)</f>
        <v> </v>
      </c>
      <c r="F14" s="277" t="str">
        <f aca="true" t="shared" si="0" ref="F14:F21">_xlfn.IFERROR((B14*E14)," ")</f>
        <v> </v>
      </c>
    </row>
    <row r="15" spans="1:6" s="264" customFormat="1" ht="15.75">
      <c r="A15" s="310" t="s">
        <v>118</v>
      </c>
      <c r="B15" s="280"/>
      <c r="C15" s="281"/>
      <c r="D15" s="282"/>
      <c r="E15" s="263" t="str">
        <f aca="true" t="shared" si="1" ref="E15:E21">IF(C15*D15=0," ",C15*D15)</f>
        <v> </v>
      </c>
      <c r="F15" s="277" t="str">
        <f t="shared" si="0"/>
        <v> </v>
      </c>
    </row>
    <row r="16" spans="1:6" s="264" customFormat="1" ht="15.75">
      <c r="A16" s="310" t="s">
        <v>119</v>
      </c>
      <c r="B16" s="280"/>
      <c r="C16" s="281"/>
      <c r="D16" s="282"/>
      <c r="E16" s="263" t="str">
        <f t="shared" si="1"/>
        <v> </v>
      </c>
      <c r="F16" s="277" t="str">
        <f t="shared" si="0"/>
        <v> </v>
      </c>
    </row>
    <row r="17" spans="1:6" s="264" customFormat="1" ht="15.75">
      <c r="A17" s="310" t="s">
        <v>120</v>
      </c>
      <c r="B17" s="280"/>
      <c r="C17" s="281"/>
      <c r="D17" s="282"/>
      <c r="E17" s="263" t="str">
        <f t="shared" si="1"/>
        <v> </v>
      </c>
      <c r="F17" s="277" t="str">
        <f t="shared" si="0"/>
        <v> </v>
      </c>
    </row>
    <row r="18" spans="1:6" s="264" customFormat="1" ht="15.75">
      <c r="A18" s="310" t="s">
        <v>121</v>
      </c>
      <c r="B18" s="280"/>
      <c r="C18" s="281"/>
      <c r="D18" s="282"/>
      <c r="E18" s="263" t="str">
        <f t="shared" si="1"/>
        <v> </v>
      </c>
      <c r="F18" s="277" t="str">
        <f t="shared" si="0"/>
        <v> </v>
      </c>
    </row>
    <row r="19" spans="1:6" s="264" customFormat="1" ht="15.75">
      <c r="A19" s="310" t="s">
        <v>122</v>
      </c>
      <c r="B19" s="280"/>
      <c r="C19" s="281"/>
      <c r="D19" s="282"/>
      <c r="E19" s="263" t="str">
        <f>IF(C19*D19=0," ",C19*D19)</f>
        <v> </v>
      </c>
      <c r="F19" s="277" t="str">
        <f t="shared" si="0"/>
        <v> </v>
      </c>
    </row>
    <row r="20" spans="1:6" s="264" customFormat="1" ht="15.75">
      <c r="A20" s="310" t="s">
        <v>123</v>
      </c>
      <c r="B20" s="280"/>
      <c r="C20" s="281"/>
      <c r="D20" s="282"/>
      <c r="E20" s="263" t="str">
        <f>IF(C20*D20=0," ",C20*D20)</f>
        <v> </v>
      </c>
      <c r="F20" s="277" t="str">
        <f t="shared" si="0"/>
        <v> </v>
      </c>
    </row>
    <row r="21" spans="1:6" s="264" customFormat="1" ht="15.75">
      <c r="A21" s="310" t="s">
        <v>124</v>
      </c>
      <c r="B21" s="280"/>
      <c r="C21" s="281"/>
      <c r="D21" s="282"/>
      <c r="E21" s="263" t="str">
        <f t="shared" si="1"/>
        <v> </v>
      </c>
      <c r="F21" s="277" t="str">
        <f t="shared" si="0"/>
        <v> </v>
      </c>
    </row>
    <row r="22" spans="1:6" s="264" customFormat="1" ht="16.5" thickBot="1">
      <c r="A22" s="274" t="s">
        <v>125</v>
      </c>
      <c r="B22" s="265" t="str">
        <f>_xlfn.IFERROR((F22/E22)," ")</f>
        <v> </v>
      </c>
      <c r="C22" s="266" t="str">
        <f>IF(SUM(C14:C21)=0," ",SUM(C14:C21))</f>
        <v> </v>
      </c>
      <c r="D22" s="267" t="str">
        <f>_xlfn.IFERROR((E22/C22)," ")</f>
        <v> </v>
      </c>
      <c r="E22" s="266" t="str">
        <f>IF(SUM(E14:E21)=0," ",SUM(E14:E21))</f>
        <v> </v>
      </c>
      <c r="F22" s="278" t="str">
        <f>IF(SUM(F14:F21)=0," ",SUM(F14:F21))</f>
        <v> </v>
      </c>
    </row>
    <row r="23" spans="1:6" s="255" customFormat="1" ht="15.75">
      <c r="A23" s="673"/>
      <c r="B23" s="673"/>
      <c r="C23" s="673"/>
      <c r="D23" s="673"/>
      <c r="E23" s="673"/>
      <c r="F23" s="673"/>
    </row>
    <row r="24" spans="1:6" s="264" customFormat="1" ht="15.75">
      <c r="A24" s="674" t="s">
        <v>29</v>
      </c>
      <c r="B24" s="674"/>
      <c r="C24" s="674"/>
      <c r="D24" s="674"/>
      <c r="E24" s="674"/>
      <c r="F24" s="674"/>
    </row>
    <row r="25" spans="1:6" s="268" customFormat="1" ht="36" customHeight="1">
      <c r="A25" s="675" t="s">
        <v>349</v>
      </c>
      <c r="B25" s="675"/>
      <c r="C25" s="675"/>
      <c r="D25" s="675"/>
      <c r="E25" s="675"/>
      <c r="F25" s="675"/>
    </row>
    <row r="26" spans="1:6" s="268" customFormat="1" ht="44.25" customHeight="1">
      <c r="A26" s="675" t="s">
        <v>352</v>
      </c>
      <c r="B26" s="675"/>
      <c r="C26" s="675"/>
      <c r="D26" s="675"/>
      <c r="E26" s="675"/>
      <c r="F26" s="675"/>
    </row>
    <row r="27" spans="1:6" s="268" customFormat="1" ht="18.75">
      <c r="A27" s="269"/>
      <c r="B27" s="270"/>
      <c r="C27" s="271"/>
      <c r="D27" s="271"/>
      <c r="E27" s="271"/>
      <c r="F27" s="271"/>
    </row>
    <row r="28" spans="1:6" s="268" customFormat="1" ht="18.75" customHeight="1">
      <c r="A28" s="664" t="s">
        <v>151</v>
      </c>
      <c r="B28" s="664"/>
      <c r="C28" s="646"/>
      <c r="D28" s="647"/>
      <c r="E28" s="648"/>
      <c r="F28" s="261"/>
    </row>
    <row r="29" spans="1:6" s="268" customFormat="1" ht="18.75">
      <c r="A29" s="250"/>
      <c r="B29" s="250"/>
      <c r="C29" s="250"/>
      <c r="D29" s="276"/>
      <c r="F29" s="272"/>
    </row>
    <row r="30" spans="1:6" s="268" customFormat="1" ht="18.75" customHeight="1">
      <c r="A30" s="664" t="s">
        <v>152</v>
      </c>
      <c r="B30" s="664"/>
      <c r="C30" s="646"/>
      <c r="D30" s="647"/>
      <c r="E30" s="648"/>
      <c r="F30" s="261"/>
    </row>
    <row r="31" spans="1:6" s="264" customFormat="1" ht="15.75">
      <c r="A31" s="670"/>
      <c r="B31" s="670"/>
      <c r="C31" s="670"/>
      <c r="D31" s="670"/>
      <c r="E31" s="670"/>
      <c r="F31" s="670"/>
    </row>
    <row r="32" spans="1:6" s="264" customFormat="1" ht="15.75">
      <c r="A32" s="279"/>
      <c r="B32" s="279"/>
      <c r="C32" s="279"/>
      <c r="D32" s="273" t="s">
        <v>23</v>
      </c>
      <c r="E32" s="279"/>
      <c r="F32" s="279"/>
    </row>
    <row r="33" spans="1:6" s="264" customFormat="1" ht="15.75">
      <c r="A33" s="279"/>
      <c r="B33" s="279"/>
      <c r="C33" s="279"/>
      <c r="D33" s="279"/>
      <c r="E33" s="279"/>
      <c r="F33" s="279"/>
    </row>
    <row r="34" spans="1:6" s="264" customFormat="1" ht="15.75">
      <c r="A34" s="671"/>
      <c r="B34" s="671"/>
      <c r="C34" s="671"/>
      <c r="D34" s="671"/>
      <c r="E34" s="671"/>
      <c r="F34" s="671"/>
    </row>
    <row r="35" spans="1:6" s="264" customFormat="1" ht="15.75">
      <c r="A35" s="671"/>
      <c r="B35" s="671"/>
      <c r="C35" s="671"/>
      <c r="D35" s="671"/>
      <c r="E35" s="671"/>
      <c r="F35" s="671"/>
    </row>
    <row r="36" spans="1:6" s="264" customFormat="1" ht="15.75">
      <c r="A36" s="672"/>
      <c r="B36" s="672"/>
      <c r="C36" s="672"/>
      <c r="D36" s="672"/>
      <c r="E36" s="672"/>
      <c r="F36" s="672"/>
    </row>
  </sheetData>
  <sheetProtection password="CF7A" sheet="1" selectLockedCells="1"/>
  <protectedRanges>
    <protectedRange sqref="D22" name="personal_1_1_1"/>
    <protectedRange sqref="E22" name="personal_1_1_2"/>
    <protectedRange sqref="F22" name="personal_1_1_3"/>
    <protectedRange sqref="C22" name="personal_1_1_1_1"/>
  </protectedRanges>
  <mergeCells count="24">
    <mergeCell ref="D2:F2"/>
    <mergeCell ref="B3:F3"/>
    <mergeCell ref="A31:F31"/>
    <mergeCell ref="A34:F34"/>
    <mergeCell ref="A35:F35"/>
    <mergeCell ref="A36:F36"/>
    <mergeCell ref="A23:F23"/>
    <mergeCell ref="A24:F24"/>
    <mergeCell ref="A25:F25"/>
    <mergeCell ref="A26:F26"/>
    <mergeCell ref="A30:B30"/>
    <mergeCell ref="C28:E28"/>
    <mergeCell ref="C30:E30"/>
    <mergeCell ref="A11:A12"/>
    <mergeCell ref="B11:B12"/>
    <mergeCell ref="C11:C12"/>
    <mergeCell ref="D11:D12"/>
    <mergeCell ref="E11:E12"/>
    <mergeCell ref="F11:F12"/>
    <mergeCell ref="B9:F9"/>
    <mergeCell ref="A5:F5"/>
    <mergeCell ref="B7:F7"/>
    <mergeCell ref="B8:F8"/>
    <mergeCell ref="A28:B28"/>
  </mergeCells>
  <printOptions horizontalCentered="1"/>
  <pageMargins left="0.11811023622047245" right="0.11811023622047245" top="0.15748031496062992" bottom="0.15748031496062992" header="0.11811023622047245" footer="0.1181102362204724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R41"/>
  <sheetViews>
    <sheetView view="pageBreakPreview" zoomScaleSheetLayoutView="100" zoomScalePageLayoutView="0" workbookViewId="0" topLeftCell="A1">
      <selection activeCell="B19" sqref="B19"/>
    </sheetView>
  </sheetViews>
  <sheetFormatPr defaultColWidth="14.7109375" defaultRowHeight="15"/>
  <cols>
    <col min="1" max="1" width="48.8515625" style="219" customWidth="1"/>
    <col min="2" max="2" width="21.00390625" style="219" customWidth="1"/>
    <col min="3" max="3" width="23.140625" style="219" customWidth="1"/>
    <col min="4" max="4" width="19.8515625" style="219" customWidth="1"/>
    <col min="5" max="250" width="9.140625" style="219" customWidth="1"/>
    <col min="251" max="251" width="35.28125" style="219" customWidth="1"/>
    <col min="252" max="252" width="13.140625" style="219" customWidth="1"/>
    <col min="253" max="16384" width="14.7109375" style="219" customWidth="1"/>
  </cols>
  <sheetData>
    <row r="1" ht="15">
      <c r="D1" s="498" t="s">
        <v>126</v>
      </c>
    </row>
    <row r="2" spans="1:4" ht="15">
      <c r="A2" s="221"/>
      <c r="B2" s="497"/>
      <c r="C2" s="695" t="s">
        <v>43</v>
      </c>
      <c r="D2" s="695"/>
    </row>
    <row r="3" spans="1:4" ht="15">
      <c r="A3" s="695" t="s">
        <v>396</v>
      </c>
      <c r="B3" s="695"/>
      <c r="C3" s="695"/>
      <c r="D3" s="695"/>
    </row>
    <row r="4" ht="15.75">
      <c r="A4" s="246"/>
    </row>
    <row r="5" spans="1:4" ht="18.75">
      <c r="A5" s="677" t="s">
        <v>127</v>
      </c>
      <c r="B5" s="677"/>
      <c r="C5" s="677"/>
      <c r="D5" s="677"/>
    </row>
    <row r="6" spans="1:4" ht="16.5" thickBot="1">
      <c r="A6" s="292"/>
      <c r="B6" s="292"/>
      <c r="C6" s="292"/>
      <c r="D6" s="292"/>
    </row>
    <row r="7" spans="1:18" s="229" customFormat="1" ht="15.75" customHeight="1">
      <c r="A7" s="227" t="s">
        <v>144</v>
      </c>
      <c r="B7" s="685"/>
      <c r="C7" s="686"/>
      <c r="D7" s="687"/>
      <c r="N7" s="218"/>
      <c r="O7" s="218"/>
      <c r="P7" s="218"/>
      <c r="Q7" s="218"/>
      <c r="R7" s="218"/>
    </row>
    <row r="8" spans="1:18" s="232" customFormat="1" ht="15.75" customHeight="1">
      <c r="A8" s="230" t="s">
        <v>155</v>
      </c>
      <c r="B8" s="688"/>
      <c r="C8" s="689"/>
      <c r="D8" s="690"/>
      <c r="N8" s="223"/>
      <c r="O8" s="219"/>
      <c r="P8" s="219"/>
      <c r="Q8" s="219"/>
      <c r="R8" s="221"/>
    </row>
    <row r="9" spans="1:18" s="229" customFormat="1" ht="15.75" customHeight="1" thickBot="1">
      <c r="A9" s="233" t="s">
        <v>154</v>
      </c>
      <c r="B9" s="691"/>
      <c r="C9" s="692"/>
      <c r="D9" s="693"/>
      <c r="N9" s="223"/>
      <c r="O9" s="219"/>
      <c r="P9" s="219"/>
      <c r="Q9" s="220"/>
      <c r="R9" s="220"/>
    </row>
    <row r="10" spans="1:4" ht="16.5" thickBot="1">
      <c r="A10" s="246"/>
      <c r="B10" s="246"/>
      <c r="C10" s="238"/>
      <c r="D10" s="238"/>
    </row>
    <row r="11" spans="1:4" ht="15" customHeight="1">
      <c r="A11" s="678" t="s">
        <v>111</v>
      </c>
      <c r="B11" s="680" t="s">
        <v>157</v>
      </c>
      <c r="C11" s="680" t="s">
        <v>128</v>
      </c>
      <c r="D11" s="682" t="s">
        <v>129</v>
      </c>
    </row>
    <row r="12" spans="1:4" ht="65.25" customHeight="1">
      <c r="A12" s="679"/>
      <c r="B12" s="681"/>
      <c r="C12" s="681"/>
      <c r="D12" s="683"/>
    </row>
    <row r="13" spans="1:4" s="238" customFormat="1" ht="15.75">
      <c r="A13" s="234"/>
      <c r="B13" s="294">
        <v>1</v>
      </c>
      <c r="C13" s="294">
        <v>2</v>
      </c>
      <c r="D13" s="295" t="s">
        <v>130</v>
      </c>
    </row>
    <row r="14" spans="1:5" s="237" customFormat="1" ht="16.5">
      <c r="A14" s="215" t="s">
        <v>350</v>
      </c>
      <c r="B14" s="283"/>
      <c r="C14" s="284"/>
      <c r="D14" s="285" t="str">
        <f aca="true" t="shared" si="0" ref="D14:D21">IF(B14*C14=0," ",B14*C14)</f>
        <v> </v>
      </c>
      <c r="E14" s="239"/>
    </row>
    <row r="15" spans="1:5" s="237" customFormat="1" ht="15.75">
      <c r="A15" s="311" t="s">
        <v>118</v>
      </c>
      <c r="B15" s="283"/>
      <c r="C15" s="284"/>
      <c r="D15" s="285" t="str">
        <f t="shared" si="0"/>
        <v> </v>
      </c>
      <c r="E15" s="239"/>
    </row>
    <row r="16" spans="1:5" s="237" customFormat="1" ht="15.75">
      <c r="A16" s="311" t="s">
        <v>119</v>
      </c>
      <c r="B16" s="283"/>
      <c r="C16" s="284"/>
      <c r="D16" s="285" t="str">
        <f t="shared" si="0"/>
        <v> </v>
      </c>
      <c r="E16" s="239"/>
    </row>
    <row r="17" spans="1:5" s="237" customFormat="1" ht="15.75">
      <c r="A17" s="311" t="s">
        <v>120</v>
      </c>
      <c r="B17" s="283"/>
      <c r="C17" s="284"/>
      <c r="D17" s="285" t="str">
        <f t="shared" si="0"/>
        <v> </v>
      </c>
      <c r="E17" s="239"/>
    </row>
    <row r="18" spans="1:5" s="237" customFormat="1" ht="15.75">
      <c r="A18" s="311" t="s">
        <v>121</v>
      </c>
      <c r="B18" s="283"/>
      <c r="C18" s="284"/>
      <c r="D18" s="285" t="str">
        <f t="shared" si="0"/>
        <v> </v>
      </c>
      <c r="E18" s="239"/>
    </row>
    <row r="19" spans="1:5" s="237" customFormat="1" ht="15.75">
      <c r="A19" s="311" t="s">
        <v>122</v>
      </c>
      <c r="B19" s="283"/>
      <c r="C19" s="284"/>
      <c r="D19" s="285" t="str">
        <f>IF(B19*C19=0," ",B19*C19)</f>
        <v> </v>
      </c>
      <c r="E19" s="239"/>
    </row>
    <row r="20" spans="1:5" s="237" customFormat="1" ht="15.75">
      <c r="A20" s="311" t="s">
        <v>123</v>
      </c>
      <c r="B20" s="283"/>
      <c r="C20" s="284"/>
      <c r="D20" s="285" t="str">
        <f>IF(B20*C20=0," ",B20*C20)</f>
        <v> </v>
      </c>
      <c r="E20" s="239"/>
    </row>
    <row r="21" spans="1:5" s="237" customFormat="1" ht="15.75">
      <c r="A21" s="311" t="s">
        <v>124</v>
      </c>
      <c r="B21" s="283"/>
      <c r="C21" s="284"/>
      <c r="D21" s="285" t="str">
        <f t="shared" si="0"/>
        <v> </v>
      </c>
      <c r="E21" s="239"/>
    </row>
    <row r="22" spans="1:5" s="237" customFormat="1" ht="16.5" thickBot="1">
      <c r="A22" s="243" t="s">
        <v>125</v>
      </c>
      <c r="B22" s="216" t="str">
        <f>_xlfn.IFERROR((D22/C22)," ")</f>
        <v> </v>
      </c>
      <c r="C22" s="217" t="str">
        <f>IF(SUM(C14:C21)=0," ",SUM(C14:C21))</f>
        <v> </v>
      </c>
      <c r="D22" s="286" t="str">
        <f>IF(SUM(D14:D21)=0," ",SUM(D14:D21))</f>
        <v> </v>
      </c>
      <c r="E22" s="239"/>
    </row>
    <row r="23" spans="1:4" s="238" customFormat="1" ht="15.75">
      <c r="A23" s="684"/>
      <c r="B23" s="684"/>
      <c r="C23" s="684"/>
      <c r="D23" s="684"/>
    </row>
    <row r="24" spans="1:6" s="237" customFormat="1" ht="15.75">
      <c r="A24" s="287" t="s">
        <v>29</v>
      </c>
      <c r="B24" s="287"/>
      <c r="C24" s="287"/>
      <c r="D24" s="287"/>
      <c r="E24" s="287"/>
      <c r="F24" s="287"/>
    </row>
    <row r="25" spans="1:6" s="228" customFormat="1" ht="40.5" customHeight="1">
      <c r="A25" s="675" t="s">
        <v>353</v>
      </c>
      <c r="B25" s="675"/>
      <c r="C25" s="675"/>
      <c r="D25" s="675"/>
      <c r="E25" s="288"/>
      <c r="F25" s="288"/>
    </row>
    <row r="26" spans="1:6" s="228" customFormat="1" ht="18.75">
      <c r="A26" s="289"/>
      <c r="B26" s="290"/>
      <c r="C26" s="290"/>
      <c r="D26" s="290"/>
      <c r="E26" s="290"/>
      <c r="F26" s="290"/>
    </row>
    <row r="27" spans="1:4" s="228" customFormat="1" ht="18.75">
      <c r="A27" s="211" t="s">
        <v>151</v>
      </c>
      <c r="B27" s="646"/>
      <c r="C27" s="647"/>
      <c r="D27" s="648"/>
    </row>
    <row r="28" spans="1:4" s="228" customFormat="1" ht="18.75">
      <c r="A28" s="253"/>
      <c r="B28" s="253"/>
      <c r="C28" s="254"/>
      <c r="D28" s="254"/>
    </row>
    <row r="29" spans="1:4" s="228" customFormat="1" ht="18.75">
      <c r="A29" s="211" t="s">
        <v>152</v>
      </c>
      <c r="B29" s="646"/>
      <c r="C29" s="647"/>
      <c r="D29" s="648"/>
    </row>
    <row r="30" spans="1:4" s="237" customFormat="1" ht="15.75">
      <c r="A30" s="694"/>
      <c r="B30" s="694"/>
      <c r="C30" s="694"/>
      <c r="D30" s="694"/>
    </row>
    <row r="31" spans="1:4" s="237" customFormat="1" ht="15.75">
      <c r="A31" s="293"/>
      <c r="C31" s="291" t="s">
        <v>23</v>
      </c>
      <c r="D31" s="293"/>
    </row>
    <row r="32" spans="1:4" s="237" customFormat="1" ht="15.75">
      <c r="A32" s="676"/>
      <c r="B32" s="676"/>
      <c r="C32" s="676"/>
      <c r="D32" s="676"/>
    </row>
    <row r="33" spans="1:4" s="237" customFormat="1" ht="15.75">
      <c r="A33" s="676"/>
      <c r="B33" s="676"/>
      <c r="C33" s="676"/>
      <c r="D33" s="676"/>
    </row>
    <row r="34" spans="1:4" s="237" customFormat="1" ht="15.75">
      <c r="A34" s="676"/>
      <c r="B34" s="676"/>
      <c r="C34" s="676"/>
      <c r="D34" s="676"/>
    </row>
    <row r="35" spans="1:4" s="237" customFormat="1" ht="15.75">
      <c r="A35" s="676"/>
      <c r="B35" s="676"/>
      <c r="C35" s="676"/>
      <c r="D35" s="676"/>
    </row>
    <row r="36" spans="1:4" s="237" customFormat="1" ht="15.75">
      <c r="A36" s="676"/>
      <c r="B36" s="676"/>
      <c r="C36" s="676"/>
      <c r="D36" s="676"/>
    </row>
    <row r="37" spans="1:4" s="237" customFormat="1" ht="15.75">
      <c r="A37" s="676"/>
      <c r="B37" s="676"/>
      <c r="C37" s="676"/>
      <c r="D37" s="676"/>
    </row>
    <row r="38" spans="1:4" s="237" customFormat="1" ht="15.75">
      <c r="A38" s="676"/>
      <c r="B38" s="676"/>
      <c r="C38" s="676"/>
      <c r="D38" s="676"/>
    </row>
    <row r="39" spans="1:4" s="237" customFormat="1" ht="15.75">
      <c r="A39" s="676"/>
      <c r="B39" s="676"/>
      <c r="C39" s="676"/>
      <c r="D39" s="676"/>
    </row>
    <row r="40" spans="1:4" s="237" customFormat="1" ht="15.75">
      <c r="A40" s="676"/>
      <c r="B40" s="676"/>
      <c r="C40" s="676"/>
      <c r="D40" s="676"/>
    </row>
    <row r="41" spans="1:4" s="237" customFormat="1" ht="15.75">
      <c r="A41" s="696"/>
      <c r="B41" s="696"/>
      <c r="C41" s="696"/>
      <c r="D41" s="696"/>
    </row>
  </sheetData>
  <sheetProtection password="CF7A" sheet="1" selectLockedCells="1"/>
  <protectedRanges>
    <protectedRange sqref="D22" name="personal_1_1"/>
    <protectedRange sqref="C22" name="personal_1_1_1"/>
  </protectedRanges>
  <mergeCells count="25">
    <mergeCell ref="A40:D40"/>
    <mergeCell ref="A41:D41"/>
    <mergeCell ref="A34:D34"/>
    <mergeCell ref="A35:D35"/>
    <mergeCell ref="A36:D36"/>
    <mergeCell ref="A37:D37"/>
    <mergeCell ref="A38:D38"/>
    <mergeCell ref="A39:D39"/>
    <mergeCell ref="B9:D9"/>
    <mergeCell ref="A25:D25"/>
    <mergeCell ref="A30:D30"/>
    <mergeCell ref="B27:D27"/>
    <mergeCell ref="B29:D29"/>
    <mergeCell ref="C2:D2"/>
    <mergeCell ref="A3:D3"/>
    <mergeCell ref="A32:D32"/>
    <mergeCell ref="A33:D33"/>
    <mergeCell ref="A5:D5"/>
    <mergeCell ref="A11:A12"/>
    <mergeCell ref="B11:B12"/>
    <mergeCell ref="C11:C12"/>
    <mergeCell ref="D11:D12"/>
    <mergeCell ref="A23:D23"/>
    <mergeCell ref="B7:D7"/>
    <mergeCell ref="B8:D8"/>
  </mergeCells>
  <printOptions horizontalCentered="1"/>
  <pageMargins left="0.11811023622047245" right="0.11811023622047245" top="0.15748031496062992" bottom="0.15748031496062992"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1:J37"/>
  <sheetViews>
    <sheetView view="pageBreakPreview" zoomScaleSheetLayoutView="100" zoomScalePageLayoutView="0" workbookViewId="0" topLeftCell="A5">
      <selection activeCell="B14" sqref="B14:H19"/>
    </sheetView>
  </sheetViews>
  <sheetFormatPr defaultColWidth="35.28125" defaultRowHeight="15"/>
  <cols>
    <col min="1" max="1" width="43.00390625" style="219" bestFit="1" customWidth="1"/>
    <col min="2" max="2" width="17.00390625" style="219" customWidth="1"/>
    <col min="3" max="6" width="15.421875" style="219" bestFit="1" customWidth="1"/>
    <col min="7" max="7" width="15.421875" style="219" customWidth="1"/>
    <col min="8" max="8" width="15.421875" style="219" bestFit="1" customWidth="1"/>
    <col min="9" max="9" width="18.421875" style="219" customWidth="1"/>
    <col min="10" max="255" width="9.140625" style="219" customWidth="1"/>
    <col min="256" max="16384" width="35.28125" style="219" customWidth="1"/>
  </cols>
  <sheetData>
    <row r="1" spans="1:9" ht="18.75">
      <c r="A1" s="218"/>
      <c r="C1" s="220"/>
      <c r="D1" s="220"/>
      <c r="E1" s="225"/>
      <c r="G1" s="225"/>
      <c r="I1" s="222" t="s">
        <v>131</v>
      </c>
    </row>
    <row r="2" spans="1:9" ht="18.75">
      <c r="A2" s="225"/>
      <c r="C2" s="220"/>
      <c r="D2" s="220"/>
      <c r="E2" s="287"/>
      <c r="F2" s="496"/>
      <c r="G2" s="287"/>
      <c r="H2" s="703" t="s">
        <v>43</v>
      </c>
      <c r="I2" s="703"/>
    </row>
    <row r="3" spans="1:9" ht="18.75">
      <c r="A3" s="225"/>
      <c r="C3" s="224"/>
      <c r="D3" s="224"/>
      <c r="E3" s="703" t="s">
        <v>396</v>
      </c>
      <c r="F3" s="703"/>
      <c r="G3" s="703"/>
      <c r="H3" s="703"/>
      <c r="I3" s="703"/>
    </row>
    <row r="4" spans="1:9" ht="18.75">
      <c r="A4" s="225"/>
      <c r="B4" s="225"/>
      <c r="E4" s="225"/>
      <c r="G4" s="225"/>
      <c r="I4" s="225"/>
    </row>
    <row r="5" spans="1:9" ht="18.75">
      <c r="A5" s="677" t="s">
        <v>132</v>
      </c>
      <c r="B5" s="677"/>
      <c r="C5" s="677"/>
      <c r="D5" s="677"/>
      <c r="E5" s="677"/>
      <c r="F5" s="677"/>
      <c r="G5" s="677"/>
      <c r="H5" s="677"/>
      <c r="I5" s="677"/>
    </row>
    <row r="6" spans="1:9" ht="19.5" thickBot="1">
      <c r="A6" s="225"/>
      <c r="C6" s="224"/>
      <c r="D6" s="224"/>
      <c r="E6" s="225"/>
      <c r="G6" s="224"/>
      <c r="H6" s="224"/>
      <c r="I6" s="225"/>
    </row>
    <row r="7" spans="1:9" s="229" customFormat="1" ht="15.75" customHeight="1">
      <c r="A7" s="298" t="s">
        <v>144</v>
      </c>
      <c r="B7" s="708"/>
      <c r="C7" s="708"/>
      <c r="D7" s="708"/>
      <c r="E7" s="708"/>
      <c r="F7" s="708"/>
      <c r="G7" s="708"/>
      <c r="H7" s="708"/>
      <c r="I7" s="709"/>
    </row>
    <row r="8" spans="1:9" s="232" customFormat="1" ht="15.75" customHeight="1">
      <c r="A8" s="299" t="s">
        <v>155</v>
      </c>
      <c r="B8" s="710"/>
      <c r="C8" s="710"/>
      <c r="D8" s="710"/>
      <c r="E8" s="710"/>
      <c r="F8" s="710"/>
      <c r="G8" s="710"/>
      <c r="H8" s="710"/>
      <c r="I8" s="711"/>
    </row>
    <row r="9" spans="1:9" s="229" customFormat="1" ht="15.75" customHeight="1" thickBot="1">
      <c r="A9" s="300" t="s">
        <v>154</v>
      </c>
      <c r="B9" s="704"/>
      <c r="C9" s="704"/>
      <c r="D9" s="704"/>
      <c r="E9" s="704"/>
      <c r="F9" s="704"/>
      <c r="G9" s="704"/>
      <c r="H9" s="704"/>
      <c r="I9" s="705"/>
    </row>
    <row r="10" spans="1:9" ht="19.5" thickBot="1">
      <c r="A10" s="225"/>
      <c r="C10" s="224"/>
      <c r="D10" s="224"/>
      <c r="E10" s="225"/>
      <c r="G10" s="224"/>
      <c r="H10" s="224"/>
      <c r="I10" s="225"/>
    </row>
    <row r="11" spans="1:9" ht="15" customHeight="1">
      <c r="A11" s="678" t="s">
        <v>133</v>
      </c>
      <c r="B11" s="701" t="s">
        <v>354</v>
      </c>
      <c r="C11" s="697" t="s">
        <v>134</v>
      </c>
      <c r="D11" s="697" t="s">
        <v>119</v>
      </c>
      <c r="E11" s="697" t="s">
        <v>120</v>
      </c>
      <c r="F11" s="697" t="s">
        <v>121</v>
      </c>
      <c r="G11" s="697" t="s">
        <v>122</v>
      </c>
      <c r="H11" s="697" t="s">
        <v>124</v>
      </c>
      <c r="I11" s="699" t="s">
        <v>297</v>
      </c>
    </row>
    <row r="12" spans="1:9" ht="65.25" customHeight="1">
      <c r="A12" s="679"/>
      <c r="B12" s="702"/>
      <c r="C12" s="698"/>
      <c r="D12" s="698"/>
      <c r="E12" s="698"/>
      <c r="F12" s="698"/>
      <c r="G12" s="698"/>
      <c r="H12" s="698"/>
      <c r="I12" s="700"/>
    </row>
    <row r="13" spans="1:9" s="238" customFormat="1" ht="15.75">
      <c r="A13" s="234"/>
      <c r="B13" s="294">
        <v>1</v>
      </c>
      <c r="C13" s="294">
        <v>2</v>
      </c>
      <c r="D13" s="294">
        <v>3</v>
      </c>
      <c r="E13" s="294">
        <v>4</v>
      </c>
      <c r="F13" s="294">
        <v>5</v>
      </c>
      <c r="G13" s="294">
        <v>6</v>
      </c>
      <c r="H13" s="294">
        <v>7</v>
      </c>
      <c r="I13" s="295" t="s">
        <v>332</v>
      </c>
    </row>
    <row r="14" spans="1:9" s="238" customFormat="1" ht="15.75">
      <c r="A14" s="309" t="s">
        <v>135</v>
      </c>
      <c r="B14" s="301"/>
      <c r="C14" s="301"/>
      <c r="D14" s="301"/>
      <c r="E14" s="301"/>
      <c r="F14" s="301"/>
      <c r="G14" s="301"/>
      <c r="H14" s="301"/>
      <c r="I14" s="277" t="str">
        <f aca="true" t="shared" si="0" ref="I14:I21">IF(SUM(B14:H14)=0," ",SUM(B14:H14))</f>
        <v> </v>
      </c>
    </row>
    <row r="15" spans="1:9" s="238" customFormat="1" ht="15.75">
      <c r="A15" s="309" t="s">
        <v>136</v>
      </c>
      <c r="B15" s="301"/>
      <c r="C15" s="301"/>
      <c r="D15" s="301"/>
      <c r="E15" s="301"/>
      <c r="F15" s="301"/>
      <c r="G15" s="301"/>
      <c r="H15" s="301"/>
      <c r="I15" s="277" t="str">
        <f t="shared" si="0"/>
        <v> </v>
      </c>
    </row>
    <row r="16" spans="1:9" s="238" customFormat="1" ht="15.75">
      <c r="A16" s="309" t="s">
        <v>137</v>
      </c>
      <c r="B16" s="301"/>
      <c r="C16" s="301"/>
      <c r="D16" s="301"/>
      <c r="E16" s="301"/>
      <c r="F16" s="301"/>
      <c r="G16" s="301"/>
      <c r="H16" s="301"/>
      <c r="I16" s="277" t="str">
        <f>IF(SUM(B16:H16)=0," ",SUM(B16:H16))</f>
        <v> </v>
      </c>
    </row>
    <row r="17" spans="1:9" s="238" customFormat="1" ht="15.75">
      <c r="A17" s="309" t="s">
        <v>138</v>
      </c>
      <c r="B17" s="301"/>
      <c r="C17" s="301"/>
      <c r="D17" s="301"/>
      <c r="E17" s="301"/>
      <c r="F17" s="301"/>
      <c r="G17" s="301"/>
      <c r="H17" s="301"/>
      <c r="I17" s="277" t="str">
        <f>IF(SUM(B17:H17)=0," ",SUM(B17:H17))</f>
        <v> </v>
      </c>
    </row>
    <row r="18" spans="1:9" s="238" customFormat="1" ht="15.75">
      <c r="A18" s="309" t="s">
        <v>139</v>
      </c>
      <c r="B18" s="301"/>
      <c r="C18" s="301"/>
      <c r="D18" s="301"/>
      <c r="E18" s="301"/>
      <c r="F18" s="301"/>
      <c r="G18" s="301"/>
      <c r="H18" s="301"/>
      <c r="I18" s="277" t="str">
        <f t="shared" si="0"/>
        <v> </v>
      </c>
    </row>
    <row r="19" spans="1:9" s="238" customFormat="1" ht="15.75">
      <c r="A19" s="309" t="s">
        <v>140</v>
      </c>
      <c r="B19" s="301"/>
      <c r="C19" s="301"/>
      <c r="D19" s="301"/>
      <c r="E19" s="301"/>
      <c r="F19" s="301"/>
      <c r="G19" s="301"/>
      <c r="H19" s="301"/>
      <c r="I19" s="277" t="str">
        <f t="shared" si="0"/>
        <v> </v>
      </c>
    </row>
    <row r="20" spans="1:9" s="238" customFormat="1" ht="15.75">
      <c r="A20" s="309" t="s">
        <v>141</v>
      </c>
      <c r="B20" s="301"/>
      <c r="C20" s="301"/>
      <c r="D20" s="301"/>
      <c r="E20" s="301"/>
      <c r="F20" s="301"/>
      <c r="G20" s="301"/>
      <c r="H20" s="301"/>
      <c r="I20" s="277" t="str">
        <f t="shared" si="0"/>
        <v> </v>
      </c>
    </row>
    <row r="21" spans="1:9" s="238" customFormat="1" ht="15.75" customHeight="1">
      <c r="A21" s="309" t="s">
        <v>142</v>
      </c>
      <c r="B21" s="301"/>
      <c r="C21" s="301"/>
      <c r="D21" s="301"/>
      <c r="E21" s="301"/>
      <c r="F21" s="301"/>
      <c r="G21" s="301"/>
      <c r="H21" s="301"/>
      <c r="I21" s="277" t="str">
        <f t="shared" si="0"/>
        <v> </v>
      </c>
    </row>
    <row r="22" spans="1:9" s="237" customFormat="1" ht="19.5" thickBot="1">
      <c r="A22" s="243" t="s">
        <v>356</v>
      </c>
      <c r="B22" s="296" t="str">
        <f aca="true" t="shared" si="1" ref="B22:H22">IF(SUM(B14:B21)=0," ",SUM(B14:B21))</f>
        <v> </v>
      </c>
      <c r="C22" s="296" t="str">
        <f t="shared" si="1"/>
        <v> </v>
      </c>
      <c r="D22" s="296" t="str">
        <f t="shared" si="1"/>
        <v> </v>
      </c>
      <c r="E22" s="296" t="str">
        <f t="shared" si="1"/>
        <v> </v>
      </c>
      <c r="F22" s="296" t="str">
        <f t="shared" si="1"/>
        <v> </v>
      </c>
      <c r="G22" s="296" t="str">
        <f t="shared" si="1"/>
        <v> </v>
      </c>
      <c r="H22" s="296" t="str">
        <f t="shared" si="1"/>
        <v> </v>
      </c>
      <c r="I22" s="278" t="str">
        <f>IF(SUM(I14:I21)=0," ",SUM(I14:I21))</f>
        <v> </v>
      </c>
    </row>
    <row r="23" spans="1:10" s="228" customFormat="1" ht="18.75">
      <c r="A23" s="246"/>
      <c r="B23" s="674"/>
      <c r="C23" s="674"/>
      <c r="D23" s="674"/>
      <c r="E23" s="674"/>
      <c r="F23" s="674"/>
      <c r="G23" s="674"/>
      <c r="H23" s="674"/>
      <c r="I23" s="674"/>
      <c r="J23" s="674"/>
    </row>
    <row r="24" spans="1:9" s="228" customFormat="1" ht="18.75">
      <c r="A24" s="287" t="s">
        <v>29</v>
      </c>
      <c r="B24" s="224"/>
      <c r="C24" s="224"/>
      <c r="D24" s="224"/>
      <c r="E24" s="224"/>
      <c r="F24" s="224"/>
      <c r="G24" s="224"/>
      <c r="H24" s="224"/>
      <c r="I24" s="224"/>
    </row>
    <row r="25" spans="1:9" s="228" customFormat="1" ht="34.5" customHeight="1">
      <c r="A25" s="675" t="s">
        <v>355</v>
      </c>
      <c r="B25" s="675"/>
      <c r="C25" s="675"/>
      <c r="D25" s="675"/>
      <c r="E25" s="675"/>
      <c r="F25" s="675"/>
      <c r="G25" s="675"/>
      <c r="H25" s="675"/>
      <c r="I25" s="675"/>
    </row>
    <row r="26" spans="1:9" s="228" customFormat="1" ht="35.25" customHeight="1">
      <c r="A26" s="675" t="s">
        <v>357</v>
      </c>
      <c r="B26" s="675"/>
      <c r="C26" s="675"/>
      <c r="D26" s="675"/>
      <c r="E26" s="675"/>
      <c r="F26" s="675"/>
      <c r="G26" s="675"/>
      <c r="H26" s="675"/>
      <c r="I26" s="675"/>
    </row>
    <row r="27" spans="1:9" s="228" customFormat="1" ht="18.75">
      <c r="A27" s="246"/>
      <c r="B27" s="246"/>
      <c r="C27" s="237"/>
      <c r="D27" s="237"/>
      <c r="E27" s="237"/>
      <c r="F27" s="237"/>
      <c r="G27" s="237"/>
      <c r="H27" s="237"/>
      <c r="I27" s="237"/>
    </row>
    <row r="28" spans="1:9" s="228" customFormat="1" ht="18.75">
      <c r="A28" s="706" t="s">
        <v>151</v>
      </c>
      <c r="B28" s="706"/>
      <c r="C28" s="646"/>
      <c r="D28" s="647"/>
      <c r="E28" s="648"/>
      <c r="F28" s="211"/>
      <c r="G28" s="237"/>
      <c r="H28" s="237"/>
      <c r="I28" s="237"/>
    </row>
    <row r="29" spans="1:9" s="228" customFormat="1" ht="18.75">
      <c r="A29" s="253"/>
      <c r="B29" s="253"/>
      <c r="C29" s="254"/>
      <c r="D29" s="297"/>
      <c r="E29" s="297"/>
      <c r="F29" s="254"/>
      <c r="H29" s="248" t="s">
        <v>23</v>
      </c>
      <c r="I29" s="237"/>
    </row>
    <row r="30" spans="1:9" s="237" customFormat="1" ht="15.75" customHeight="1">
      <c r="A30" s="707" t="s">
        <v>152</v>
      </c>
      <c r="B30" s="707"/>
      <c r="C30" s="646"/>
      <c r="D30" s="647"/>
      <c r="E30" s="648"/>
      <c r="F30" s="251"/>
      <c r="G30" s="249"/>
      <c r="H30" s="249"/>
      <c r="I30" s="249"/>
    </row>
    <row r="31" spans="1:9" s="237" customFormat="1" ht="15.75">
      <c r="A31" s="696"/>
      <c r="B31" s="696"/>
      <c r="C31" s="696"/>
      <c r="D31" s="696"/>
      <c r="E31" s="696"/>
      <c r="F31" s="696"/>
      <c r="G31" s="696"/>
      <c r="H31" s="696"/>
      <c r="I31" s="696"/>
    </row>
    <row r="32" spans="1:9" s="237" customFormat="1" ht="15.75">
      <c r="A32" s="676"/>
      <c r="B32" s="676"/>
      <c r="C32" s="676"/>
      <c r="D32" s="676"/>
      <c r="E32" s="676"/>
      <c r="F32" s="676"/>
      <c r="G32" s="676"/>
      <c r="H32" s="676"/>
      <c r="I32" s="676"/>
    </row>
    <row r="33" spans="1:9" s="237" customFormat="1" ht="15.75">
      <c r="A33" s="676"/>
      <c r="B33" s="676"/>
      <c r="C33" s="676"/>
      <c r="D33" s="676"/>
      <c r="E33" s="676"/>
      <c r="F33" s="676"/>
      <c r="G33" s="676"/>
      <c r="H33" s="676"/>
      <c r="I33" s="676"/>
    </row>
    <row r="34" spans="1:9" s="237" customFormat="1" ht="15.75">
      <c r="A34" s="676"/>
      <c r="B34" s="676"/>
      <c r="C34" s="676"/>
      <c r="D34" s="676"/>
      <c r="E34" s="676"/>
      <c r="F34" s="676"/>
      <c r="G34" s="676"/>
      <c r="H34" s="676"/>
      <c r="I34" s="676"/>
    </row>
    <row r="35" spans="1:9" s="237" customFormat="1" ht="15.75">
      <c r="A35" s="676"/>
      <c r="B35" s="676"/>
      <c r="C35" s="676"/>
      <c r="D35" s="676"/>
      <c r="E35" s="676"/>
      <c r="F35" s="676"/>
      <c r="G35" s="676"/>
      <c r="H35" s="676"/>
      <c r="I35" s="676"/>
    </row>
    <row r="36" spans="1:9" s="237" customFormat="1" ht="15.75">
      <c r="A36" s="676"/>
      <c r="B36" s="676"/>
      <c r="C36" s="676"/>
      <c r="D36" s="676"/>
      <c r="E36" s="676"/>
      <c r="F36" s="676"/>
      <c r="G36" s="676"/>
      <c r="H36" s="676"/>
      <c r="I36" s="676"/>
    </row>
    <row r="37" spans="1:9" s="237" customFormat="1" ht="15.75">
      <c r="A37" s="696"/>
      <c r="B37" s="696"/>
      <c r="C37" s="696"/>
      <c r="D37" s="696"/>
      <c r="E37" s="696"/>
      <c r="F37" s="696"/>
      <c r="G37" s="696"/>
      <c r="H37" s="696"/>
      <c r="I37" s="696"/>
    </row>
  </sheetData>
  <sheetProtection password="CF7A" sheet="1" selectLockedCells="1"/>
  <mergeCells count="29">
    <mergeCell ref="H2:I2"/>
    <mergeCell ref="E3:I3"/>
    <mergeCell ref="B9:I9"/>
    <mergeCell ref="A28:B28"/>
    <mergeCell ref="A30:B30"/>
    <mergeCell ref="C28:E28"/>
    <mergeCell ref="C30:E30"/>
    <mergeCell ref="A5:I5"/>
    <mergeCell ref="B7:I7"/>
    <mergeCell ref="B8:I8"/>
    <mergeCell ref="A11:A12"/>
    <mergeCell ref="F11:F12"/>
    <mergeCell ref="G11:G12"/>
    <mergeCell ref="H11:H12"/>
    <mergeCell ref="I11:I12"/>
    <mergeCell ref="B11:B12"/>
    <mergeCell ref="C11:C12"/>
    <mergeCell ref="D11:D12"/>
    <mergeCell ref="E11:E12"/>
    <mergeCell ref="B23:J23"/>
    <mergeCell ref="A25:I25"/>
    <mergeCell ref="A36:I36"/>
    <mergeCell ref="A37:I37"/>
    <mergeCell ref="A31:I31"/>
    <mergeCell ref="A32:I32"/>
    <mergeCell ref="A33:I33"/>
    <mergeCell ref="A34:I34"/>
    <mergeCell ref="A35:I35"/>
    <mergeCell ref="A26:I26"/>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0" r:id="rId1"/>
  <colBreaks count="1" manualBreakCount="1">
    <brk id="9" max="65535" man="1"/>
  </colBreaks>
</worksheet>
</file>

<file path=xl/worksheets/sheet7.xml><?xml version="1.0" encoding="utf-8"?>
<worksheet xmlns="http://schemas.openxmlformats.org/spreadsheetml/2006/main" xmlns:r="http://schemas.openxmlformats.org/officeDocument/2006/relationships">
  <sheetPr>
    <tabColor theme="6" tint="0.7999799847602844"/>
  </sheetPr>
  <dimension ref="A1:AU45"/>
  <sheetViews>
    <sheetView view="pageBreakPreview" zoomScaleSheetLayoutView="100" zoomScalePageLayoutView="0" workbookViewId="0" topLeftCell="A10">
      <selection activeCell="C34" sqref="C34:E34"/>
    </sheetView>
  </sheetViews>
  <sheetFormatPr defaultColWidth="9.140625" defaultRowHeight="15"/>
  <cols>
    <col min="1" max="1" width="45.8515625" style="219" bestFit="1" customWidth="1"/>
    <col min="2" max="2" width="17.57421875" style="219" customWidth="1"/>
    <col min="3" max="9" width="14.421875" style="219" customWidth="1"/>
    <col min="10" max="10" width="19.140625" style="219" customWidth="1"/>
    <col min="11" max="47" width="9.140625" style="220" customWidth="1"/>
    <col min="48" max="16384" width="9.140625" style="219" customWidth="1"/>
  </cols>
  <sheetData>
    <row r="1" spans="1:10" ht="15">
      <c r="A1" s="218"/>
      <c r="C1" s="220"/>
      <c r="D1" s="220"/>
      <c r="E1" s="220"/>
      <c r="F1" s="220"/>
      <c r="G1" s="220"/>
      <c r="H1" s="220"/>
      <c r="I1" s="220"/>
      <c r="J1" s="222" t="s">
        <v>143</v>
      </c>
    </row>
    <row r="2" spans="1:10" ht="15">
      <c r="A2" s="223"/>
      <c r="C2" s="220"/>
      <c r="D2" s="220"/>
      <c r="E2" s="220"/>
      <c r="F2" s="287"/>
      <c r="G2" s="496"/>
      <c r="H2" s="287"/>
      <c r="I2" s="703" t="s">
        <v>43</v>
      </c>
      <c r="J2" s="703"/>
    </row>
    <row r="3" spans="1:10" ht="15">
      <c r="A3" s="223"/>
      <c r="C3" s="224"/>
      <c r="D3" s="224"/>
      <c r="E3" s="224"/>
      <c r="F3" s="703" t="s">
        <v>396</v>
      </c>
      <c r="G3" s="703"/>
      <c r="H3" s="703"/>
      <c r="I3" s="703"/>
      <c r="J3" s="703"/>
    </row>
    <row r="4" spans="1:10" ht="18.75">
      <c r="A4" s="225"/>
      <c r="B4" s="225"/>
      <c r="F4" s="220"/>
      <c r="G4" s="220"/>
      <c r="H4" s="220"/>
      <c r="I4" s="220"/>
      <c r="J4" s="220"/>
    </row>
    <row r="5" spans="1:10" ht="18.75">
      <c r="A5" s="677" t="s">
        <v>132</v>
      </c>
      <c r="B5" s="677"/>
      <c r="C5" s="677"/>
      <c r="D5" s="677"/>
      <c r="E5" s="677"/>
      <c r="F5" s="677"/>
      <c r="G5" s="677"/>
      <c r="H5" s="677"/>
      <c r="I5" s="677"/>
      <c r="J5" s="677"/>
    </row>
    <row r="6" spans="1:10" ht="21" thickBot="1">
      <c r="A6" s="226"/>
      <c r="B6" s="226"/>
      <c r="C6" s="226"/>
      <c r="D6" s="226"/>
      <c r="E6" s="226"/>
      <c r="F6" s="226"/>
      <c r="G6" s="226"/>
      <c r="H6" s="226"/>
      <c r="I6" s="226"/>
      <c r="J6" s="226"/>
    </row>
    <row r="7" spans="1:47" s="229" customFormat="1" ht="15.75" customHeight="1">
      <c r="A7" s="302" t="s">
        <v>144</v>
      </c>
      <c r="B7" s="718"/>
      <c r="C7" s="718"/>
      <c r="D7" s="718"/>
      <c r="E7" s="718"/>
      <c r="F7" s="718"/>
      <c r="G7" s="718"/>
      <c r="H7" s="718"/>
      <c r="I7" s="718"/>
      <c r="J7" s="719"/>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row>
    <row r="8" spans="1:47" s="232" customFormat="1" ht="15.75" customHeight="1">
      <c r="A8" s="303" t="s">
        <v>155</v>
      </c>
      <c r="B8" s="712" t="s">
        <v>156</v>
      </c>
      <c r="C8" s="712"/>
      <c r="D8" s="712"/>
      <c r="E8" s="712"/>
      <c r="F8" s="712"/>
      <c r="G8" s="712"/>
      <c r="H8" s="712"/>
      <c r="I8" s="712"/>
      <c r="J8" s="713"/>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row>
    <row r="9" spans="1:47" s="229" customFormat="1" ht="15.75" customHeight="1" thickBot="1">
      <c r="A9" s="304" t="s">
        <v>154</v>
      </c>
      <c r="B9" s="714"/>
      <c r="C9" s="714"/>
      <c r="D9" s="714"/>
      <c r="E9" s="714"/>
      <c r="F9" s="714"/>
      <c r="G9" s="714"/>
      <c r="H9" s="714"/>
      <c r="I9" s="714"/>
      <c r="J9" s="715"/>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row>
    <row r="10" spans="1:2" ht="19.5" thickBot="1">
      <c r="A10" s="225"/>
      <c r="B10" s="225"/>
    </row>
    <row r="11" spans="1:10" ht="15" customHeight="1">
      <c r="A11" s="678" t="s">
        <v>133</v>
      </c>
      <c r="B11" s="701" t="s">
        <v>358</v>
      </c>
      <c r="C11" s="697" t="s">
        <v>134</v>
      </c>
      <c r="D11" s="697" t="s">
        <v>119</v>
      </c>
      <c r="E11" s="697" t="s">
        <v>120</v>
      </c>
      <c r="F11" s="697" t="s">
        <v>121</v>
      </c>
      <c r="G11" s="697" t="s">
        <v>122</v>
      </c>
      <c r="H11" s="697" t="s">
        <v>123</v>
      </c>
      <c r="I11" s="716" t="s">
        <v>124</v>
      </c>
      <c r="J11" s="699" t="s">
        <v>390</v>
      </c>
    </row>
    <row r="12" spans="1:10" ht="60.75" customHeight="1">
      <c r="A12" s="679"/>
      <c r="B12" s="702"/>
      <c r="C12" s="698"/>
      <c r="D12" s="698"/>
      <c r="E12" s="698"/>
      <c r="F12" s="698"/>
      <c r="G12" s="698"/>
      <c r="H12" s="698"/>
      <c r="I12" s="717"/>
      <c r="J12" s="700"/>
    </row>
    <row r="13" spans="1:47" s="238" customFormat="1" ht="15.75">
      <c r="A13" s="234"/>
      <c r="B13" s="235">
        <v>1</v>
      </c>
      <c r="C13" s="235">
        <v>2</v>
      </c>
      <c r="D13" s="235">
        <v>3</v>
      </c>
      <c r="E13" s="235">
        <v>4</v>
      </c>
      <c r="F13" s="235">
        <v>5</v>
      </c>
      <c r="G13" s="235">
        <v>6</v>
      </c>
      <c r="H13" s="235">
        <v>7</v>
      </c>
      <c r="I13" s="235">
        <v>8</v>
      </c>
      <c r="J13" s="236" t="s">
        <v>333</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row>
    <row r="14" spans="1:47" s="238" customFormat="1" ht="15.75">
      <c r="A14" s="309" t="s">
        <v>135</v>
      </c>
      <c r="B14" s="313"/>
      <c r="C14" s="313"/>
      <c r="D14" s="313"/>
      <c r="E14" s="313"/>
      <c r="F14" s="313"/>
      <c r="G14" s="313"/>
      <c r="H14" s="313"/>
      <c r="I14" s="313"/>
      <c r="J14" s="242" t="str">
        <f>IF(SUM(B14:I14)=0," ",SUM(B14:I14))</f>
        <v> </v>
      </c>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row>
    <row r="15" spans="1:47" s="238" customFormat="1" ht="15.75">
      <c r="A15" s="309" t="s">
        <v>136</v>
      </c>
      <c r="B15" s="313"/>
      <c r="C15" s="313"/>
      <c r="D15" s="313"/>
      <c r="E15" s="313"/>
      <c r="F15" s="313"/>
      <c r="G15" s="313"/>
      <c r="H15" s="313"/>
      <c r="I15" s="313"/>
      <c r="J15" s="242" t="str">
        <f aca="true" t="shared" si="0" ref="J15:J20">IF(SUM(B15:I15)=0," ",SUM(B15:I15))</f>
        <v> </v>
      </c>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row>
    <row r="16" spans="1:47" s="238" customFormat="1" ht="15.75">
      <c r="A16" s="309" t="s">
        <v>137</v>
      </c>
      <c r="B16" s="313"/>
      <c r="C16" s="313"/>
      <c r="D16" s="313"/>
      <c r="E16" s="313"/>
      <c r="F16" s="313"/>
      <c r="G16" s="313"/>
      <c r="H16" s="313"/>
      <c r="I16" s="313"/>
      <c r="J16" s="242" t="str">
        <f t="shared" si="0"/>
        <v> </v>
      </c>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row>
    <row r="17" spans="1:47" s="238" customFormat="1" ht="15.75">
      <c r="A17" s="309" t="s">
        <v>138</v>
      </c>
      <c r="B17" s="313"/>
      <c r="C17" s="313"/>
      <c r="D17" s="313"/>
      <c r="E17" s="313"/>
      <c r="F17" s="313"/>
      <c r="G17" s="313"/>
      <c r="H17" s="313"/>
      <c r="I17" s="313"/>
      <c r="J17" s="242" t="str">
        <f t="shared" si="0"/>
        <v> </v>
      </c>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row>
    <row r="18" spans="1:47" s="238" customFormat="1" ht="15.75">
      <c r="A18" s="309" t="s">
        <v>139</v>
      </c>
      <c r="B18" s="313"/>
      <c r="C18" s="313"/>
      <c r="D18" s="313"/>
      <c r="E18" s="313"/>
      <c r="F18" s="313"/>
      <c r="G18" s="313"/>
      <c r="H18" s="313"/>
      <c r="I18" s="313"/>
      <c r="J18" s="242" t="str">
        <f t="shared" si="0"/>
        <v> </v>
      </c>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row>
    <row r="19" spans="1:47" s="238" customFormat="1" ht="15.75">
      <c r="A19" s="309" t="s">
        <v>140</v>
      </c>
      <c r="B19" s="313"/>
      <c r="C19" s="313"/>
      <c r="D19" s="313"/>
      <c r="E19" s="313"/>
      <c r="F19" s="313"/>
      <c r="G19" s="313"/>
      <c r="H19" s="313"/>
      <c r="I19" s="313"/>
      <c r="J19" s="242" t="str">
        <f>IF(SUM(B19:I19)=0," ",SUM(B19:I19))</f>
        <v> </v>
      </c>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row>
    <row r="20" spans="1:47" s="238" customFormat="1" ht="15.75">
      <c r="A20" s="309" t="s">
        <v>141</v>
      </c>
      <c r="B20" s="313"/>
      <c r="C20" s="313"/>
      <c r="D20" s="313"/>
      <c r="E20" s="313"/>
      <c r="F20" s="313"/>
      <c r="G20" s="313"/>
      <c r="H20" s="313"/>
      <c r="I20" s="313"/>
      <c r="J20" s="242" t="str">
        <f t="shared" si="0"/>
        <v> </v>
      </c>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row>
    <row r="21" spans="1:47" s="238" customFormat="1" ht="15.75">
      <c r="A21" s="309" t="s">
        <v>142</v>
      </c>
      <c r="B21" s="313"/>
      <c r="C21" s="313"/>
      <c r="D21" s="313"/>
      <c r="E21" s="313"/>
      <c r="F21" s="313"/>
      <c r="G21" s="313"/>
      <c r="H21" s="313"/>
      <c r="I21" s="313"/>
      <c r="J21" s="242" t="str">
        <f>IF(SUM(B21:I21)=0," ",SUM(B21:I21))</f>
        <v> </v>
      </c>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row>
    <row r="22" spans="1:10" s="237" customFormat="1" ht="18.75">
      <c r="A22" s="240" t="s">
        <v>356</v>
      </c>
      <c r="B22" s="241" t="str">
        <f aca="true" t="shared" si="1" ref="B22:I22">IF(SUM(B14:B21)=0," ",SUM(B14:B21))</f>
        <v> </v>
      </c>
      <c r="C22" s="241" t="str">
        <f t="shared" si="1"/>
        <v> </v>
      </c>
      <c r="D22" s="241" t="str">
        <f t="shared" si="1"/>
        <v> </v>
      </c>
      <c r="E22" s="241" t="str">
        <f t="shared" si="1"/>
        <v> </v>
      </c>
      <c r="F22" s="241" t="str">
        <f t="shared" si="1"/>
        <v> </v>
      </c>
      <c r="G22" s="241" t="str">
        <f t="shared" si="1"/>
        <v> </v>
      </c>
      <c r="H22" s="241" t="str">
        <f t="shared" si="1"/>
        <v> </v>
      </c>
      <c r="I22" s="241" t="str">
        <f t="shared" si="1"/>
        <v> </v>
      </c>
      <c r="J22" s="242" t="str">
        <f>IF(SUM(B22:I22)=0," ",SUM(B22:I22))</f>
        <v> </v>
      </c>
    </row>
    <row r="23" spans="1:47" s="252" customFormat="1" ht="15.75">
      <c r="A23" s="240" t="s">
        <v>113</v>
      </c>
      <c r="B23" s="314"/>
      <c r="C23" s="314"/>
      <c r="D23" s="314"/>
      <c r="E23" s="314"/>
      <c r="F23" s="314"/>
      <c r="G23" s="314"/>
      <c r="H23" s="314"/>
      <c r="I23" s="314"/>
      <c r="J23" s="312" t="str">
        <f>IF(SUM(B23:I23)=0," ",SUM(B23:I23))</f>
        <v> </v>
      </c>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row>
    <row r="24" spans="1:10" s="237" customFormat="1" ht="15.75">
      <c r="A24" s="240" t="s">
        <v>114</v>
      </c>
      <c r="B24" s="241">
        <f>IF(B23=0,"",B25/B23)</f>
      </c>
      <c r="C24" s="241">
        <f aca="true" t="shared" si="2" ref="C24:I24">IF(C23=0,"",C25/C23)</f>
      </c>
      <c r="D24" s="241">
        <f t="shared" si="2"/>
      </c>
      <c r="E24" s="241">
        <f t="shared" si="2"/>
      </c>
      <c r="F24" s="241">
        <f t="shared" si="2"/>
      </c>
      <c r="G24" s="241">
        <f t="shared" si="2"/>
      </c>
      <c r="H24" s="241">
        <f t="shared" si="2"/>
      </c>
      <c r="I24" s="241">
        <f t="shared" si="2"/>
      </c>
      <c r="J24" s="242" t="e">
        <f>IF(J23=0,"",J25/J23)</f>
        <v>#VALUE!</v>
      </c>
    </row>
    <row r="25" spans="1:47" s="238" customFormat="1" ht="15.75">
      <c r="A25" s="240" t="s">
        <v>115</v>
      </c>
      <c r="B25" s="314"/>
      <c r="C25" s="314"/>
      <c r="D25" s="314"/>
      <c r="E25" s="314"/>
      <c r="F25" s="314"/>
      <c r="G25" s="314"/>
      <c r="H25" s="314"/>
      <c r="I25" s="314"/>
      <c r="J25" s="312" t="str">
        <f>IF(SUM(B25:I25)=0," ",SUM(B25:I25))</f>
        <v> </v>
      </c>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row>
    <row r="26" spans="1:10" s="237" customFormat="1" ht="16.5" thickBot="1">
      <c r="A26" s="243" t="s">
        <v>360</v>
      </c>
      <c r="B26" s="244" t="e">
        <f>IF(B22/B25=0," ",B22/B25)</f>
        <v>#VALUE!</v>
      </c>
      <c r="C26" s="244" t="e">
        <f>IF(C22/C25=0," ",C22/C25)</f>
        <v>#VALUE!</v>
      </c>
      <c r="D26" s="244" t="e">
        <f aca="true" t="shared" si="3" ref="D26:I26">IF(D22/D25=0," ",D22/D25)</f>
        <v>#VALUE!</v>
      </c>
      <c r="E26" s="244" t="e">
        <f t="shared" si="3"/>
        <v>#VALUE!</v>
      </c>
      <c r="F26" s="244" t="e">
        <f t="shared" si="3"/>
        <v>#VALUE!</v>
      </c>
      <c r="G26" s="244" t="e">
        <f t="shared" si="3"/>
        <v>#VALUE!</v>
      </c>
      <c r="H26" s="244" t="e">
        <f t="shared" si="3"/>
        <v>#VALUE!</v>
      </c>
      <c r="I26" s="244" t="e">
        <f t="shared" si="3"/>
        <v>#VALUE!</v>
      </c>
      <c r="J26" s="245" t="e">
        <f>IF(J22/J25=0," ",J22/J25)</f>
        <v>#VALUE!</v>
      </c>
    </row>
    <row r="27" spans="1:2" s="228" customFormat="1" ht="18.75">
      <c r="A27" s="246"/>
      <c r="B27" s="246"/>
    </row>
    <row r="28" spans="1:10" s="228" customFormat="1" ht="18.75">
      <c r="A28" s="287" t="s">
        <v>29</v>
      </c>
      <c r="B28" s="287"/>
      <c r="C28" s="224"/>
      <c r="D28" s="224"/>
      <c r="E28" s="224"/>
      <c r="F28" s="224"/>
      <c r="G28" s="224"/>
      <c r="H28" s="224"/>
      <c r="I28" s="224"/>
      <c r="J28" s="224"/>
    </row>
    <row r="29" spans="1:10" s="228" customFormat="1" ht="37.5" customHeight="1">
      <c r="A29" s="675" t="s">
        <v>359</v>
      </c>
      <c r="B29" s="675"/>
      <c r="C29" s="675"/>
      <c r="D29" s="675"/>
      <c r="E29" s="675"/>
      <c r="F29" s="675"/>
      <c r="G29" s="675"/>
      <c r="H29" s="675"/>
      <c r="I29" s="675"/>
      <c r="J29" s="675"/>
    </row>
    <row r="30" spans="1:10" s="228" customFormat="1" ht="30" customHeight="1">
      <c r="A30" s="675" t="s">
        <v>357</v>
      </c>
      <c r="B30" s="675"/>
      <c r="C30" s="675"/>
      <c r="D30" s="675"/>
      <c r="E30" s="675"/>
      <c r="F30" s="675"/>
      <c r="G30" s="675"/>
      <c r="H30" s="675"/>
      <c r="I30" s="675"/>
      <c r="J30" s="675"/>
    </row>
    <row r="31" spans="1:2" s="228" customFormat="1" ht="18.75">
      <c r="A31" s="246"/>
      <c r="B31" s="246"/>
    </row>
    <row r="32" spans="1:6" s="228" customFormat="1" ht="18.75">
      <c r="A32" s="706" t="s">
        <v>151</v>
      </c>
      <c r="B32" s="706"/>
      <c r="C32" s="646"/>
      <c r="D32" s="647"/>
      <c r="E32" s="648"/>
      <c r="F32" s="211"/>
    </row>
    <row r="33" spans="1:8" s="228" customFormat="1" ht="18.75">
      <c r="A33" s="253"/>
      <c r="B33" s="253"/>
      <c r="D33" s="247"/>
      <c r="E33" s="247"/>
      <c r="H33" s="248" t="s">
        <v>23</v>
      </c>
    </row>
    <row r="34" spans="1:10" s="237" customFormat="1" ht="15.75" customHeight="1">
      <c r="A34" s="707" t="s">
        <v>152</v>
      </c>
      <c r="B34" s="707"/>
      <c r="C34" s="646"/>
      <c r="D34" s="647"/>
      <c r="E34" s="648"/>
      <c r="F34" s="251"/>
      <c r="G34" s="249"/>
      <c r="H34" s="249"/>
      <c r="I34" s="249"/>
      <c r="J34" s="249"/>
    </row>
    <row r="35" spans="1:10" s="237" customFormat="1" ht="15.75">
      <c r="A35" s="676"/>
      <c r="B35" s="676"/>
      <c r="C35" s="676"/>
      <c r="D35" s="676"/>
      <c r="E35" s="676"/>
      <c r="F35" s="676"/>
      <c r="G35" s="676"/>
      <c r="H35" s="676"/>
      <c r="I35" s="676"/>
      <c r="J35" s="676"/>
    </row>
    <row r="36" spans="1:10" s="237" customFormat="1" ht="15.75">
      <c r="A36" s="676"/>
      <c r="B36" s="676"/>
      <c r="C36" s="676"/>
      <c r="D36" s="676"/>
      <c r="E36" s="676"/>
      <c r="F36" s="676"/>
      <c r="G36" s="676"/>
      <c r="H36" s="676"/>
      <c r="I36" s="676"/>
      <c r="J36" s="676"/>
    </row>
    <row r="37" spans="1:10" s="237" customFormat="1" ht="15.75">
      <c r="A37" s="676"/>
      <c r="B37" s="676"/>
      <c r="C37" s="676"/>
      <c r="D37" s="676"/>
      <c r="E37" s="676"/>
      <c r="F37" s="676"/>
      <c r="G37" s="676"/>
      <c r="H37" s="676"/>
      <c r="I37" s="676"/>
      <c r="J37" s="676"/>
    </row>
    <row r="38" spans="1:10" s="237" customFormat="1" ht="15.75">
      <c r="A38" s="676"/>
      <c r="B38" s="676"/>
      <c r="C38" s="676"/>
      <c r="D38" s="676"/>
      <c r="E38" s="676"/>
      <c r="F38" s="676"/>
      <c r="G38" s="676"/>
      <c r="H38" s="676"/>
      <c r="I38" s="676"/>
      <c r="J38" s="676"/>
    </row>
    <row r="39" spans="1:10" s="237" customFormat="1" ht="15.75">
      <c r="A39" s="676"/>
      <c r="B39" s="676"/>
      <c r="C39" s="676"/>
      <c r="D39" s="676"/>
      <c r="E39" s="676"/>
      <c r="F39" s="676"/>
      <c r="G39" s="676"/>
      <c r="H39" s="676"/>
      <c r="I39" s="676"/>
      <c r="J39" s="676"/>
    </row>
    <row r="40" spans="1:10" s="237" customFormat="1" ht="15.75">
      <c r="A40" s="676"/>
      <c r="B40" s="676"/>
      <c r="C40" s="676"/>
      <c r="D40" s="676"/>
      <c r="E40" s="676"/>
      <c r="F40" s="676"/>
      <c r="G40" s="676"/>
      <c r="H40" s="676"/>
      <c r="I40" s="676"/>
      <c r="J40" s="676"/>
    </row>
    <row r="41" spans="1:10" s="237" customFormat="1" ht="15.75">
      <c r="A41" s="676"/>
      <c r="B41" s="676"/>
      <c r="C41" s="676"/>
      <c r="D41" s="676"/>
      <c r="E41" s="676"/>
      <c r="F41" s="676"/>
      <c r="G41" s="676"/>
      <c r="H41" s="676"/>
      <c r="I41" s="676"/>
      <c r="J41" s="676"/>
    </row>
    <row r="42" spans="1:10" s="237" customFormat="1" ht="15.75">
      <c r="A42" s="676"/>
      <c r="B42" s="676"/>
      <c r="C42" s="676"/>
      <c r="D42" s="676"/>
      <c r="E42" s="676"/>
      <c r="F42" s="676"/>
      <c r="G42" s="676"/>
      <c r="H42" s="676"/>
      <c r="I42" s="676"/>
      <c r="J42" s="676"/>
    </row>
    <row r="43" spans="1:10" s="237" customFormat="1" ht="15.75">
      <c r="A43" s="676"/>
      <c r="B43" s="676"/>
      <c r="C43" s="676"/>
      <c r="D43" s="676"/>
      <c r="E43" s="676"/>
      <c r="F43" s="676"/>
      <c r="G43" s="676"/>
      <c r="H43" s="676"/>
      <c r="I43" s="676"/>
      <c r="J43" s="676"/>
    </row>
    <row r="44" spans="1:10" s="237" customFormat="1" ht="15.75">
      <c r="A44" s="676"/>
      <c r="B44" s="676"/>
      <c r="C44" s="676"/>
      <c r="D44" s="676"/>
      <c r="E44" s="676"/>
      <c r="F44" s="676"/>
      <c r="G44" s="676"/>
      <c r="H44" s="676"/>
      <c r="I44" s="676"/>
      <c r="J44" s="676"/>
    </row>
    <row r="45" spans="1:10" s="237" customFormat="1" ht="15.75">
      <c r="A45" s="696"/>
      <c r="B45" s="696"/>
      <c r="C45" s="696"/>
      <c r="D45" s="696"/>
      <c r="E45" s="696"/>
      <c r="F45" s="696"/>
      <c r="G45" s="696"/>
      <c r="H45" s="696"/>
      <c r="I45" s="696"/>
      <c r="J45" s="696"/>
    </row>
  </sheetData>
  <sheetProtection password="CF7A" sheet="1" selectLockedCells="1"/>
  <protectedRanges>
    <protectedRange sqref="D23:I23" name="personal_1_2"/>
    <protectedRange sqref="B24:J24" name="personal_1_1_1"/>
  </protectedRanges>
  <mergeCells count="33">
    <mergeCell ref="A45:J45"/>
    <mergeCell ref="A35:J35"/>
    <mergeCell ref="A36:J36"/>
    <mergeCell ref="A37:J37"/>
    <mergeCell ref="A38:J38"/>
    <mergeCell ref="A43:J43"/>
    <mergeCell ref="A40:J40"/>
    <mergeCell ref="A5:J5"/>
    <mergeCell ref="A29:J29"/>
    <mergeCell ref="A30:J30"/>
    <mergeCell ref="B11:B12"/>
    <mergeCell ref="A32:B32"/>
    <mergeCell ref="A39:J39"/>
    <mergeCell ref="B7:J7"/>
    <mergeCell ref="A34:B34"/>
    <mergeCell ref="C32:E32"/>
    <mergeCell ref="C34:E34"/>
    <mergeCell ref="F11:F12"/>
    <mergeCell ref="I11:I12"/>
    <mergeCell ref="J11:J12"/>
    <mergeCell ref="A44:J44"/>
    <mergeCell ref="A41:J41"/>
    <mergeCell ref="A42:J42"/>
    <mergeCell ref="B8:J8"/>
    <mergeCell ref="E11:E12"/>
    <mergeCell ref="A11:A12"/>
    <mergeCell ref="I2:J2"/>
    <mergeCell ref="F3:J3"/>
    <mergeCell ref="B9:J9"/>
    <mergeCell ref="H11:H12"/>
    <mergeCell ref="G11:G12"/>
    <mergeCell ref="C11:C12"/>
    <mergeCell ref="D11:D12"/>
  </mergeCells>
  <conditionalFormatting sqref="B24:J24">
    <cfRule type="containsErrors" priority="2" dxfId="2" stopIfTrue="1">
      <formula>ISERROR(B24)</formula>
    </cfRule>
  </conditionalFormatting>
  <conditionalFormatting sqref="B26:J26">
    <cfRule type="containsErrors" priority="1" dxfId="2" stopIfTrue="1">
      <formula>ISERROR(B26)</formula>
    </cfRule>
  </conditionalFormatting>
  <printOptions horizontalCentered="1"/>
  <pageMargins left="0.11811023622047245" right="0.11811023622047245" top="0.15748031496062992" bottom="0.15748031496062992" header="0.11811023622047245" footer="0.11811023622047245"/>
  <pageSetup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theme="6" tint="0.7999799847602844"/>
  </sheetPr>
  <dimension ref="A1:G56"/>
  <sheetViews>
    <sheetView showZeros="0" view="pageBreakPreview" zoomScaleSheetLayoutView="100" zoomScalePageLayoutView="0" workbookViewId="0" topLeftCell="A1">
      <selection activeCell="K11" sqref="K11"/>
    </sheetView>
  </sheetViews>
  <sheetFormatPr defaultColWidth="9.140625" defaultRowHeight="15"/>
  <cols>
    <col min="1" max="1" width="46.28125" style="219" customWidth="1"/>
    <col min="2" max="2" width="7.00390625" style="219" customWidth="1"/>
    <col min="3" max="3" width="47.57421875" style="219" customWidth="1"/>
    <col min="4" max="4" width="16.28125" style="219" customWidth="1"/>
    <col min="5" max="16384" width="9.140625" style="219" customWidth="1"/>
  </cols>
  <sheetData>
    <row r="1" spans="1:4" ht="15">
      <c r="A1" s="218"/>
      <c r="B1" s="315"/>
      <c r="D1" s="222" t="s">
        <v>158</v>
      </c>
    </row>
    <row r="2" spans="1:4" ht="15">
      <c r="A2" s="500"/>
      <c r="B2" s="497"/>
      <c r="C2" s="703" t="s">
        <v>43</v>
      </c>
      <c r="D2" s="703"/>
    </row>
    <row r="3" spans="1:4" ht="15">
      <c r="A3" s="703" t="s">
        <v>396</v>
      </c>
      <c r="B3" s="703"/>
      <c r="C3" s="703"/>
      <c r="D3" s="703"/>
    </row>
    <row r="5" spans="1:4" ht="18.75">
      <c r="A5" s="724" t="s">
        <v>393</v>
      </c>
      <c r="B5" s="724"/>
      <c r="C5" s="724"/>
      <c r="D5" s="724"/>
    </row>
    <row r="6" spans="1:4" ht="18.75">
      <c r="A6" s="725" t="s">
        <v>394</v>
      </c>
      <c r="B6" s="725"/>
      <c r="C6" s="725"/>
      <c r="D6" s="725"/>
    </row>
    <row r="7" spans="1:4" ht="16.5" thickBot="1">
      <c r="A7" s="316"/>
      <c r="B7" s="316"/>
      <c r="C7" s="316"/>
      <c r="D7" s="316"/>
    </row>
    <row r="8" spans="1:4" ht="15">
      <c r="A8" s="317" t="s">
        <v>144</v>
      </c>
      <c r="B8" s="726"/>
      <c r="C8" s="726"/>
      <c r="D8" s="727"/>
    </row>
    <row r="9" spans="1:4" ht="15">
      <c r="A9" s="318" t="s">
        <v>155</v>
      </c>
      <c r="B9" s="720"/>
      <c r="C9" s="720"/>
      <c r="D9" s="721"/>
    </row>
    <row r="10" spans="1:4" ht="15.75" thickBot="1">
      <c r="A10" s="319" t="s">
        <v>154</v>
      </c>
      <c r="B10" s="722"/>
      <c r="C10" s="722"/>
      <c r="D10" s="723"/>
    </row>
    <row r="11" spans="1:4" ht="15.75" thickBot="1">
      <c r="A11" s="377"/>
      <c r="B11" s="377"/>
      <c r="C11" s="377"/>
      <c r="D11" s="378" t="s">
        <v>159</v>
      </c>
    </row>
    <row r="12" spans="1:4" ht="36">
      <c r="A12" s="384" t="s">
        <v>160</v>
      </c>
      <c r="B12" s="385" t="s">
        <v>161</v>
      </c>
      <c r="C12" s="385" t="s">
        <v>162</v>
      </c>
      <c r="D12" s="386" t="s">
        <v>391</v>
      </c>
    </row>
    <row r="13" spans="1:5" ht="15.75">
      <c r="A13" s="50" t="s">
        <v>163</v>
      </c>
      <c r="B13" s="400">
        <v>1</v>
      </c>
      <c r="C13" s="379"/>
      <c r="D13" s="242">
        <f>D15+D16+D17</f>
        <v>0</v>
      </c>
      <c r="E13" s="408"/>
    </row>
    <row r="14" spans="1:4" ht="15.75">
      <c r="A14" s="341" t="s">
        <v>164</v>
      </c>
      <c r="B14" s="400"/>
      <c r="C14" s="380"/>
      <c r="D14" s="387"/>
    </row>
    <row r="15" spans="1:4" ht="15.75">
      <c r="A15" s="50" t="s">
        <v>165</v>
      </c>
      <c r="B15" s="400" t="s">
        <v>166</v>
      </c>
      <c r="C15" s="379"/>
      <c r="D15" s="388"/>
    </row>
    <row r="16" spans="1:4" ht="15.75">
      <c r="A16" s="50" t="s">
        <v>167</v>
      </c>
      <c r="B16" s="400" t="s">
        <v>168</v>
      </c>
      <c r="C16" s="379"/>
      <c r="D16" s="388"/>
    </row>
    <row r="17" spans="1:4" ht="15.75">
      <c r="A17" s="50" t="s">
        <v>169</v>
      </c>
      <c r="B17" s="400" t="s">
        <v>170</v>
      </c>
      <c r="C17" s="379"/>
      <c r="D17" s="388"/>
    </row>
    <row r="18" spans="1:5" ht="15.75">
      <c r="A18" s="50" t="s">
        <v>171</v>
      </c>
      <c r="B18" s="400">
        <v>2</v>
      </c>
      <c r="C18" s="379"/>
      <c r="D18" s="242">
        <f>D20+D26+D27+D28</f>
        <v>0</v>
      </c>
      <c r="E18" s="408"/>
    </row>
    <row r="19" spans="1:4" ht="15.75">
      <c r="A19" s="341" t="s">
        <v>164</v>
      </c>
      <c r="B19" s="381"/>
      <c r="C19" s="380"/>
      <c r="D19" s="387"/>
    </row>
    <row r="20" spans="1:5" ht="15.75">
      <c r="A20" s="50" t="s">
        <v>172</v>
      </c>
      <c r="B20" s="400" t="s">
        <v>173</v>
      </c>
      <c r="C20" s="379"/>
      <c r="D20" s="242">
        <f>D21+D25</f>
        <v>0</v>
      </c>
      <c r="E20" s="408"/>
    </row>
    <row r="21" spans="1:5" ht="15.75">
      <c r="A21" s="341" t="s">
        <v>361</v>
      </c>
      <c r="B21" s="346" t="s">
        <v>174</v>
      </c>
      <c r="C21" s="379"/>
      <c r="D21" s="242">
        <f>D23+D24</f>
        <v>0</v>
      </c>
      <c r="E21" s="408"/>
    </row>
    <row r="22" spans="1:4" ht="15.75">
      <c r="A22" s="341" t="s">
        <v>175</v>
      </c>
      <c r="B22" s="400"/>
      <c r="C22" s="380"/>
      <c r="D22" s="387"/>
    </row>
    <row r="23" spans="1:4" ht="15.75">
      <c r="A23" s="341" t="s">
        <v>176</v>
      </c>
      <c r="B23" s="346" t="s">
        <v>177</v>
      </c>
      <c r="C23" s="379"/>
      <c r="D23" s="388"/>
    </row>
    <row r="24" spans="1:4" ht="15.75">
      <c r="A24" s="389" t="s">
        <v>178</v>
      </c>
      <c r="B24" s="382" t="s">
        <v>179</v>
      </c>
      <c r="C24" s="379"/>
      <c r="D24" s="388"/>
    </row>
    <row r="25" spans="1:4" ht="15.75">
      <c r="A25" s="341" t="s">
        <v>362</v>
      </c>
      <c r="B25" s="346" t="s">
        <v>180</v>
      </c>
      <c r="C25" s="379"/>
      <c r="D25" s="388"/>
    </row>
    <row r="26" spans="1:4" ht="15.75">
      <c r="A26" s="50" t="s">
        <v>181</v>
      </c>
      <c r="B26" s="400" t="s">
        <v>182</v>
      </c>
      <c r="C26" s="379"/>
      <c r="D26" s="388"/>
    </row>
    <row r="27" spans="1:4" ht="15.75">
      <c r="A27" s="50" t="s">
        <v>183</v>
      </c>
      <c r="B27" s="400" t="s">
        <v>184</v>
      </c>
      <c r="C27" s="379"/>
      <c r="D27" s="388"/>
    </row>
    <row r="28" spans="1:5" ht="15.75">
      <c r="A28" s="50" t="s">
        <v>185</v>
      </c>
      <c r="B28" s="400" t="s">
        <v>186</v>
      </c>
      <c r="C28" s="379"/>
      <c r="D28" s="242">
        <f>D30+D31+D32+D38+D39+D40+D41+D42+D44+D45+D46</f>
        <v>0</v>
      </c>
      <c r="E28" s="408"/>
    </row>
    <row r="29" spans="1:4" ht="15.75">
      <c r="A29" s="341" t="s">
        <v>175</v>
      </c>
      <c r="B29" s="399"/>
      <c r="C29" s="380"/>
      <c r="D29" s="387"/>
    </row>
    <row r="30" spans="1:4" ht="15.75">
      <c r="A30" s="341" t="s">
        <v>187</v>
      </c>
      <c r="B30" s="346" t="s">
        <v>188</v>
      </c>
      <c r="C30" s="379"/>
      <c r="D30" s="388"/>
    </row>
    <row r="31" spans="1:4" ht="15.75">
      <c r="A31" s="390" t="s">
        <v>189</v>
      </c>
      <c r="B31" s="346" t="s">
        <v>190</v>
      </c>
      <c r="C31" s="379"/>
      <c r="D31" s="388"/>
    </row>
    <row r="32" spans="1:5" ht="15.75">
      <c r="A32" s="390" t="s">
        <v>191</v>
      </c>
      <c r="B32" s="346" t="s">
        <v>192</v>
      </c>
      <c r="C32" s="379"/>
      <c r="D32" s="242">
        <f>D34+D35+D36+D37</f>
        <v>0</v>
      </c>
      <c r="E32" s="408"/>
    </row>
    <row r="33" spans="1:4" ht="15.75">
      <c r="A33" s="390" t="s">
        <v>193</v>
      </c>
      <c r="B33" s="346"/>
      <c r="C33" s="380"/>
      <c r="D33" s="387"/>
    </row>
    <row r="34" spans="1:4" ht="15.75">
      <c r="A34" s="390" t="s">
        <v>194</v>
      </c>
      <c r="B34" s="346" t="s">
        <v>195</v>
      </c>
      <c r="C34" s="379"/>
      <c r="D34" s="388"/>
    </row>
    <row r="35" spans="1:4" ht="15.75">
      <c r="A35" s="390" t="s">
        <v>196</v>
      </c>
      <c r="B35" s="346" t="s">
        <v>197</v>
      </c>
      <c r="C35" s="379"/>
      <c r="D35" s="388"/>
    </row>
    <row r="36" spans="1:4" ht="15.75">
      <c r="A36" s="390" t="s">
        <v>198</v>
      </c>
      <c r="B36" s="346" t="s">
        <v>199</v>
      </c>
      <c r="C36" s="379"/>
      <c r="D36" s="388"/>
    </row>
    <row r="37" spans="1:4" ht="15.75">
      <c r="A37" s="390" t="s">
        <v>200</v>
      </c>
      <c r="B37" s="346" t="s">
        <v>201</v>
      </c>
      <c r="C37" s="379"/>
      <c r="D37" s="388"/>
    </row>
    <row r="38" spans="1:4" ht="15.75">
      <c r="A38" s="390" t="s">
        <v>202</v>
      </c>
      <c r="B38" s="346" t="s">
        <v>203</v>
      </c>
      <c r="C38" s="379"/>
      <c r="D38" s="388"/>
    </row>
    <row r="39" spans="1:4" ht="15.75">
      <c r="A39" s="390" t="s">
        <v>204</v>
      </c>
      <c r="B39" s="346" t="s">
        <v>205</v>
      </c>
      <c r="C39" s="379"/>
      <c r="D39" s="388"/>
    </row>
    <row r="40" spans="1:7" ht="15.75">
      <c r="A40" s="390" t="s">
        <v>363</v>
      </c>
      <c r="B40" s="346" t="s">
        <v>206</v>
      </c>
      <c r="C40" s="379"/>
      <c r="D40" s="388"/>
      <c r="G40" s="320"/>
    </row>
    <row r="41" spans="1:4" ht="15.75">
      <c r="A41" s="390" t="s">
        <v>207</v>
      </c>
      <c r="B41" s="346" t="s">
        <v>208</v>
      </c>
      <c r="C41" s="379"/>
      <c r="D41" s="388"/>
    </row>
    <row r="42" spans="1:4" ht="15.75">
      <c r="A42" s="390" t="s">
        <v>395</v>
      </c>
      <c r="B42" s="346" t="s">
        <v>209</v>
      </c>
      <c r="C42" s="379"/>
      <c r="D42" s="388"/>
    </row>
    <row r="43" spans="1:4" ht="15.75">
      <c r="A43" s="391" t="s">
        <v>210</v>
      </c>
      <c r="B43" s="346" t="s">
        <v>211</v>
      </c>
      <c r="C43" s="383"/>
      <c r="D43" s="392"/>
    </row>
    <row r="44" spans="1:4" ht="15.75">
      <c r="A44" s="390" t="s">
        <v>212</v>
      </c>
      <c r="B44" s="346" t="s">
        <v>213</v>
      </c>
      <c r="C44" s="379"/>
      <c r="D44" s="388"/>
    </row>
    <row r="45" spans="1:4" ht="15.75">
      <c r="A45" s="341" t="s">
        <v>214</v>
      </c>
      <c r="B45" s="346" t="s">
        <v>215</v>
      </c>
      <c r="C45" s="379"/>
      <c r="D45" s="388"/>
    </row>
    <row r="46" spans="1:4" ht="25.5">
      <c r="A46" s="341" t="s">
        <v>216</v>
      </c>
      <c r="B46" s="346" t="s">
        <v>217</v>
      </c>
      <c r="C46" s="379"/>
      <c r="D46" s="388"/>
    </row>
    <row r="47" spans="1:4" ht="25.5">
      <c r="A47" s="341" t="s">
        <v>218</v>
      </c>
      <c r="B47" s="346" t="s">
        <v>219</v>
      </c>
      <c r="C47" s="379"/>
      <c r="D47" s="388"/>
    </row>
    <row r="48" spans="1:4" ht="15.75">
      <c r="A48" s="50" t="s">
        <v>220</v>
      </c>
      <c r="B48" s="400" t="s">
        <v>221</v>
      </c>
      <c r="C48" s="380"/>
      <c r="D48" s="387"/>
    </row>
    <row r="49" spans="1:4" ht="15.75">
      <c r="A49" s="50" t="s">
        <v>222</v>
      </c>
      <c r="B49" s="400" t="s">
        <v>223</v>
      </c>
      <c r="C49" s="379"/>
      <c r="D49" s="388"/>
    </row>
    <row r="50" spans="1:4" ht="16.5" thickBot="1">
      <c r="A50" s="393" t="s">
        <v>224</v>
      </c>
      <c r="B50" s="394" t="s">
        <v>225</v>
      </c>
      <c r="C50" s="395"/>
      <c r="D50" s="245">
        <f>D49+D13-D18</f>
        <v>0</v>
      </c>
    </row>
    <row r="52" spans="1:3" ht="15.75">
      <c r="A52" s="321" t="s">
        <v>151</v>
      </c>
      <c r="C52" s="324"/>
    </row>
    <row r="53" ht="15">
      <c r="A53" s="323"/>
    </row>
    <row r="54" spans="1:3" ht="15.75">
      <c r="A54" s="321" t="s">
        <v>152</v>
      </c>
      <c r="C54" s="324"/>
    </row>
    <row r="56" ht="15">
      <c r="C56" s="322" t="s">
        <v>23</v>
      </c>
    </row>
  </sheetData>
  <sheetProtection password="CF7A" sheet="1"/>
  <mergeCells count="7">
    <mergeCell ref="C2:D2"/>
    <mergeCell ref="A3:D3"/>
    <mergeCell ref="B9:D9"/>
    <mergeCell ref="B10:D10"/>
    <mergeCell ref="A5:D5"/>
    <mergeCell ref="A6:D6"/>
    <mergeCell ref="B8:D8"/>
  </mergeCells>
  <printOptions horizontalCentered="1"/>
  <pageMargins left="0.11811023622047245" right="0.11811023622047245" top="0.15748031496062992" bottom="0.15748031496062992" header="0.31496062992125984" footer="0.31496062992125984"/>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tabColor theme="6" tint="0.7999799847602844"/>
  </sheetPr>
  <dimension ref="A1:F63"/>
  <sheetViews>
    <sheetView showZeros="0" view="pageBreakPreview" zoomScaleSheetLayoutView="100" zoomScalePageLayoutView="0" workbookViewId="0" topLeftCell="A40">
      <selection activeCell="F25" sqref="F25"/>
    </sheetView>
  </sheetViews>
  <sheetFormatPr defaultColWidth="9.140625" defaultRowHeight="15"/>
  <cols>
    <col min="1" max="1" width="63.140625" style="237" customWidth="1"/>
    <col min="2" max="2" width="17.8515625" style="237" customWidth="1"/>
    <col min="3" max="3" width="17.00390625" style="237" customWidth="1"/>
    <col min="4" max="4" width="81.421875" style="237" customWidth="1"/>
    <col min="5" max="5" width="18.140625" style="237" customWidth="1"/>
    <col min="6" max="6" width="18.8515625" style="237" customWidth="1"/>
    <col min="7" max="16384" width="9.140625" style="219" customWidth="1"/>
  </cols>
  <sheetData>
    <row r="1" spans="2:6" ht="15.75">
      <c r="B1" s="220"/>
      <c r="C1" s="220"/>
      <c r="F1" s="222" t="s">
        <v>226</v>
      </c>
    </row>
    <row r="2" spans="2:6" ht="15.75">
      <c r="B2" s="220"/>
      <c r="C2" s="220"/>
      <c r="D2" s="499"/>
      <c r="E2" s="703" t="s">
        <v>43</v>
      </c>
      <c r="F2" s="703"/>
    </row>
    <row r="3" spans="2:6" ht="15.75">
      <c r="B3" s="224"/>
      <c r="C3" s="224"/>
      <c r="D3" s="703" t="s">
        <v>396</v>
      </c>
      <c r="E3" s="703"/>
      <c r="F3" s="703"/>
    </row>
    <row r="4" spans="2:3" ht="15.75">
      <c r="B4" s="224"/>
      <c r="C4" s="224"/>
    </row>
    <row r="5" spans="1:6" ht="18" customHeight="1">
      <c r="A5" s="677" t="s">
        <v>366</v>
      </c>
      <c r="B5" s="677"/>
      <c r="C5" s="677"/>
      <c r="D5" s="677"/>
      <c r="E5" s="677"/>
      <c r="F5" s="677"/>
    </row>
    <row r="6" spans="2:6" ht="14.25" customHeight="1" thickBot="1">
      <c r="B6" s="224"/>
      <c r="D6" s="220"/>
      <c r="F6" s="220"/>
    </row>
    <row r="7" spans="1:6" ht="15">
      <c r="A7" s="325" t="s">
        <v>144</v>
      </c>
      <c r="B7" s="735"/>
      <c r="C7" s="735"/>
      <c r="D7" s="735"/>
      <c r="E7" s="735"/>
      <c r="F7" s="736"/>
    </row>
    <row r="8" spans="1:6" ht="15.75">
      <c r="A8" s="326" t="s">
        <v>155</v>
      </c>
      <c r="B8" s="710"/>
      <c r="C8" s="710"/>
      <c r="D8" s="710"/>
      <c r="E8" s="710"/>
      <c r="F8" s="711"/>
    </row>
    <row r="9" spans="1:6" ht="16.5" thickBot="1">
      <c r="A9" s="327" t="s">
        <v>154</v>
      </c>
      <c r="B9" s="704"/>
      <c r="C9" s="704"/>
      <c r="D9" s="704"/>
      <c r="E9" s="704"/>
      <c r="F9" s="705"/>
    </row>
    <row r="10" spans="1:6" ht="15" customHeight="1" thickBot="1">
      <c r="A10" s="328"/>
      <c r="B10" s="220"/>
      <c r="C10" s="220"/>
      <c r="D10" s="220"/>
      <c r="F10" s="220"/>
    </row>
    <row r="11" spans="1:6" ht="48" customHeight="1">
      <c r="A11" s="731" t="s">
        <v>227</v>
      </c>
      <c r="B11" s="595" t="s">
        <v>307</v>
      </c>
      <c r="C11" s="595"/>
      <c r="D11" s="733" t="s">
        <v>302</v>
      </c>
      <c r="E11" s="595" t="s">
        <v>368</v>
      </c>
      <c r="F11" s="641" t="s">
        <v>303</v>
      </c>
    </row>
    <row r="12" spans="1:6" ht="15">
      <c r="A12" s="732"/>
      <c r="B12" s="397" t="s">
        <v>228</v>
      </c>
      <c r="C12" s="397" t="s">
        <v>229</v>
      </c>
      <c r="D12" s="734"/>
      <c r="E12" s="640"/>
      <c r="F12" s="642"/>
    </row>
    <row r="13" spans="1:6" ht="14.25" customHeight="1">
      <c r="A13" s="335">
        <v>1</v>
      </c>
      <c r="B13" s="330">
        <v>2</v>
      </c>
      <c r="C13" s="330">
        <v>3</v>
      </c>
      <c r="D13" s="330">
        <v>4</v>
      </c>
      <c r="E13" s="397">
        <v>5</v>
      </c>
      <c r="F13" s="396" t="s">
        <v>230</v>
      </c>
    </row>
    <row r="14" spans="1:6" ht="25.5" customHeight="1">
      <c r="A14" s="336" t="s">
        <v>231</v>
      </c>
      <c r="B14" s="241" t="str">
        <f>IF(SUM(B15+B31)=0," ",SUM(B15+B31))</f>
        <v> </v>
      </c>
      <c r="C14" s="241" t="str">
        <f>IF(SUM(C15+C31)=0," ",SUM(C15+C31))</f>
        <v> </v>
      </c>
      <c r="D14" s="401"/>
      <c r="E14" s="241" t="str">
        <f>IF(SUM(E15+E31)=0," ",SUM(E15+E31))</f>
        <v> </v>
      </c>
      <c r="F14" s="241" t="str">
        <f>IF(SUM(F15+F31)=0," ",SUM(F15+F31))</f>
        <v> </v>
      </c>
    </row>
    <row r="15" spans="1:6" ht="25.5" customHeight="1">
      <c r="A15" s="337" t="s">
        <v>232</v>
      </c>
      <c r="B15" s="331">
        <f>SUM(B16:B30)</f>
        <v>0</v>
      </c>
      <c r="C15" s="331">
        <f>SUM(C16:C30)</f>
        <v>0</v>
      </c>
      <c r="D15" s="402"/>
      <c r="E15" s="331">
        <f>SUM(E16:E30)</f>
        <v>0</v>
      </c>
      <c r="F15" s="331">
        <f>SUM(F16:F30)</f>
        <v>0</v>
      </c>
    </row>
    <row r="16" spans="1:6" ht="25.5" customHeight="1">
      <c r="A16" s="353" t="s">
        <v>233</v>
      </c>
      <c r="B16" s="332"/>
      <c r="C16" s="332"/>
      <c r="D16" s="333"/>
      <c r="E16" s="332"/>
      <c r="F16" s="338"/>
    </row>
    <row r="17" spans="1:6" ht="25.5" customHeight="1">
      <c r="A17" s="353" t="s">
        <v>234</v>
      </c>
      <c r="B17" s="332"/>
      <c r="C17" s="332"/>
      <c r="D17" s="333"/>
      <c r="E17" s="332"/>
      <c r="F17" s="338"/>
    </row>
    <row r="18" spans="1:6" ht="25.5" customHeight="1">
      <c r="A18" s="353" t="s">
        <v>235</v>
      </c>
      <c r="B18" s="332"/>
      <c r="C18" s="332"/>
      <c r="D18" s="333"/>
      <c r="E18" s="332"/>
      <c r="F18" s="338"/>
    </row>
    <row r="19" spans="1:6" ht="25.5" customHeight="1">
      <c r="A19" s="353" t="s">
        <v>236</v>
      </c>
      <c r="B19" s="332"/>
      <c r="C19" s="332"/>
      <c r="D19" s="333"/>
      <c r="E19" s="332"/>
      <c r="F19" s="338"/>
    </row>
    <row r="20" spans="1:6" ht="25.5" customHeight="1">
      <c r="A20" s="353" t="s">
        <v>237</v>
      </c>
      <c r="B20" s="332"/>
      <c r="C20" s="332"/>
      <c r="D20" s="333"/>
      <c r="E20" s="332"/>
      <c r="F20" s="338"/>
    </row>
    <row r="21" spans="1:6" ht="25.5" customHeight="1">
      <c r="A21" s="353" t="s">
        <v>238</v>
      </c>
      <c r="B21" s="332"/>
      <c r="C21" s="332"/>
      <c r="D21" s="333"/>
      <c r="E21" s="332"/>
      <c r="F21" s="338"/>
    </row>
    <row r="22" spans="1:6" ht="25.5" customHeight="1">
      <c r="A22" s="353" t="s">
        <v>239</v>
      </c>
      <c r="B22" s="332"/>
      <c r="C22" s="332"/>
      <c r="D22" s="333"/>
      <c r="E22" s="332"/>
      <c r="F22" s="338"/>
    </row>
    <row r="23" spans="1:6" ht="25.5" customHeight="1">
      <c r="A23" s="353" t="s">
        <v>240</v>
      </c>
      <c r="B23" s="332"/>
      <c r="C23" s="332"/>
      <c r="D23" s="333"/>
      <c r="E23" s="332"/>
      <c r="F23" s="338"/>
    </row>
    <row r="24" spans="1:6" ht="25.5" customHeight="1">
      <c r="A24" s="353" t="s">
        <v>241</v>
      </c>
      <c r="B24" s="332"/>
      <c r="C24" s="332"/>
      <c r="D24" s="333"/>
      <c r="E24" s="332"/>
      <c r="F24" s="338"/>
    </row>
    <row r="25" spans="1:6" ht="25.5" customHeight="1">
      <c r="A25" s="353" t="s">
        <v>301</v>
      </c>
      <c r="B25" s="332"/>
      <c r="C25" s="332"/>
      <c r="D25" s="333"/>
      <c r="E25" s="332"/>
      <c r="F25" s="338"/>
    </row>
    <row r="26" spans="1:6" ht="25.5" customHeight="1">
      <c r="A26" s="353"/>
      <c r="B26" s="332"/>
      <c r="C26" s="332"/>
      <c r="D26" s="333"/>
      <c r="E26" s="332"/>
      <c r="F26" s="338"/>
    </row>
    <row r="27" spans="1:6" ht="25.5" customHeight="1">
      <c r="A27" s="353"/>
      <c r="B27" s="332"/>
      <c r="C27" s="332"/>
      <c r="D27" s="333"/>
      <c r="E27" s="332"/>
      <c r="F27" s="338"/>
    </row>
    <row r="28" spans="1:6" ht="25.5" customHeight="1">
      <c r="A28" s="353"/>
      <c r="B28" s="332"/>
      <c r="C28" s="332"/>
      <c r="D28" s="333"/>
      <c r="E28" s="332"/>
      <c r="F28" s="338"/>
    </row>
    <row r="29" spans="1:6" ht="25.5" customHeight="1">
      <c r="A29" s="353"/>
      <c r="B29" s="332"/>
      <c r="C29" s="332"/>
      <c r="D29" s="333"/>
      <c r="E29" s="332"/>
      <c r="F29" s="338"/>
    </row>
    <row r="30" spans="1:6" ht="25.5" customHeight="1">
      <c r="A30" s="353"/>
      <c r="B30" s="332"/>
      <c r="C30" s="332"/>
      <c r="D30" s="333"/>
      <c r="E30" s="332"/>
      <c r="F30" s="338"/>
    </row>
    <row r="31" spans="1:6" ht="25.5" customHeight="1">
      <c r="A31" s="339" t="s">
        <v>242</v>
      </c>
      <c r="B31" s="331">
        <f>SUM(B32:B55)</f>
        <v>0</v>
      </c>
      <c r="C31" s="331">
        <f>SUM(C32:C55)</f>
        <v>0</v>
      </c>
      <c r="D31" s="403"/>
      <c r="E31" s="331">
        <f>SUM(E32:E55)</f>
        <v>0</v>
      </c>
      <c r="F31" s="331">
        <f>SUM(F32:F55)</f>
        <v>0</v>
      </c>
    </row>
    <row r="32" spans="1:6" ht="25.5" customHeight="1">
      <c r="A32" s="353" t="s">
        <v>243</v>
      </c>
      <c r="B32" s="332"/>
      <c r="C32" s="332"/>
      <c r="D32" s="333"/>
      <c r="E32" s="332"/>
      <c r="F32" s="338"/>
    </row>
    <row r="33" spans="1:6" ht="25.5" customHeight="1">
      <c r="A33" s="353" t="s">
        <v>244</v>
      </c>
      <c r="B33" s="332"/>
      <c r="C33" s="332"/>
      <c r="D33" s="333"/>
      <c r="E33" s="332"/>
      <c r="F33" s="338"/>
    </row>
    <row r="34" spans="1:6" ht="25.5" customHeight="1">
      <c r="A34" s="353" t="s">
        <v>245</v>
      </c>
      <c r="B34" s="332"/>
      <c r="C34" s="332"/>
      <c r="D34" s="333"/>
      <c r="E34" s="332"/>
      <c r="F34" s="338"/>
    </row>
    <row r="35" spans="1:6" ht="25.5" customHeight="1">
      <c r="A35" s="353" t="s">
        <v>246</v>
      </c>
      <c r="B35" s="332"/>
      <c r="C35" s="332"/>
      <c r="D35" s="333"/>
      <c r="E35" s="332"/>
      <c r="F35" s="338"/>
    </row>
    <row r="36" spans="1:6" ht="25.5" customHeight="1">
      <c r="A36" s="353" t="s">
        <v>247</v>
      </c>
      <c r="B36" s="332"/>
      <c r="C36" s="332"/>
      <c r="D36" s="333"/>
      <c r="E36" s="332"/>
      <c r="F36" s="338"/>
    </row>
    <row r="37" spans="1:6" ht="25.5" customHeight="1">
      <c r="A37" s="353" t="s">
        <v>248</v>
      </c>
      <c r="B37" s="332"/>
      <c r="C37" s="332"/>
      <c r="D37" s="333"/>
      <c r="E37" s="332"/>
      <c r="F37" s="338"/>
    </row>
    <row r="38" spans="1:6" ht="25.5" customHeight="1">
      <c r="A38" s="353" t="s">
        <v>364</v>
      </c>
      <c r="B38" s="332"/>
      <c r="C38" s="332"/>
      <c r="D38" s="333"/>
      <c r="E38" s="332"/>
      <c r="F38" s="338"/>
    </row>
    <row r="39" spans="1:6" ht="25.5" customHeight="1">
      <c r="A39" s="353" t="s">
        <v>249</v>
      </c>
      <c r="B39" s="332"/>
      <c r="C39" s="332"/>
      <c r="D39" s="333"/>
      <c r="E39" s="332"/>
      <c r="F39" s="338"/>
    </row>
    <row r="40" spans="1:6" ht="25.5" customHeight="1">
      <c r="A40" s="353" t="s">
        <v>365</v>
      </c>
      <c r="B40" s="332"/>
      <c r="C40" s="332"/>
      <c r="D40" s="333"/>
      <c r="E40" s="332"/>
      <c r="F40" s="338"/>
    </row>
    <row r="41" spans="1:6" ht="25.5" customHeight="1">
      <c r="A41" s="353" t="s">
        <v>250</v>
      </c>
      <c r="B41" s="332"/>
      <c r="C41" s="332"/>
      <c r="D41" s="333"/>
      <c r="E41" s="332"/>
      <c r="F41" s="338"/>
    </row>
    <row r="42" spans="1:6" ht="25.5" customHeight="1">
      <c r="A42" s="353" t="s">
        <v>251</v>
      </c>
      <c r="B42" s="332"/>
      <c r="C42" s="332"/>
      <c r="D42" s="333"/>
      <c r="E42" s="332"/>
      <c r="F42" s="338"/>
    </row>
    <row r="43" spans="1:6" ht="25.5" customHeight="1">
      <c r="A43" s="353" t="s">
        <v>252</v>
      </c>
      <c r="B43" s="332"/>
      <c r="C43" s="332"/>
      <c r="D43" s="333"/>
      <c r="E43" s="332"/>
      <c r="F43" s="338"/>
    </row>
    <row r="44" spans="1:6" ht="25.5" customHeight="1">
      <c r="A44" s="353" t="s">
        <v>253</v>
      </c>
      <c r="B44" s="332"/>
      <c r="C44" s="332"/>
      <c r="D44" s="333"/>
      <c r="E44" s="332"/>
      <c r="F44" s="338"/>
    </row>
    <row r="45" spans="1:6" ht="25.5" customHeight="1">
      <c r="A45" s="353" t="s">
        <v>254</v>
      </c>
      <c r="B45" s="332"/>
      <c r="C45" s="332"/>
      <c r="D45" s="333"/>
      <c r="E45" s="332"/>
      <c r="F45" s="338"/>
    </row>
    <row r="46" spans="1:6" ht="25.5" customHeight="1">
      <c r="A46" s="353" t="s">
        <v>255</v>
      </c>
      <c r="B46" s="332"/>
      <c r="C46" s="332"/>
      <c r="D46" s="333"/>
      <c r="E46" s="332"/>
      <c r="F46" s="338"/>
    </row>
    <row r="47" spans="1:6" ht="25.5" customHeight="1">
      <c r="A47" s="404" t="s">
        <v>256</v>
      </c>
      <c r="B47" s="160"/>
      <c r="C47" s="160"/>
      <c r="D47" s="334"/>
      <c r="E47" s="160"/>
      <c r="F47" s="340"/>
    </row>
    <row r="48" spans="1:6" ht="25.5" customHeight="1">
      <c r="A48" s="353" t="s">
        <v>257</v>
      </c>
      <c r="B48" s="332"/>
      <c r="C48" s="332"/>
      <c r="D48" s="333"/>
      <c r="E48" s="332"/>
      <c r="F48" s="338"/>
    </row>
    <row r="49" spans="1:6" ht="25.5" customHeight="1">
      <c r="A49" s="353" t="s">
        <v>241</v>
      </c>
      <c r="B49" s="332"/>
      <c r="C49" s="332"/>
      <c r="D49" s="333"/>
      <c r="E49" s="332"/>
      <c r="F49" s="338"/>
    </row>
    <row r="50" spans="1:6" ht="25.5" customHeight="1">
      <c r="A50" s="353" t="s">
        <v>301</v>
      </c>
      <c r="B50" s="332"/>
      <c r="C50" s="332"/>
      <c r="D50" s="333"/>
      <c r="E50" s="332"/>
      <c r="F50" s="338"/>
    </row>
    <row r="51" spans="1:6" ht="25.5" customHeight="1">
      <c r="A51" s="353"/>
      <c r="B51" s="332"/>
      <c r="C51" s="332"/>
      <c r="D51" s="333"/>
      <c r="E51" s="332"/>
      <c r="F51" s="338"/>
    </row>
    <row r="52" spans="1:6" ht="25.5" customHeight="1">
      <c r="A52" s="353"/>
      <c r="B52" s="332"/>
      <c r="C52" s="332"/>
      <c r="D52" s="333"/>
      <c r="E52" s="332"/>
      <c r="F52" s="338"/>
    </row>
    <row r="53" spans="1:6" ht="25.5" customHeight="1">
      <c r="A53" s="353"/>
      <c r="B53" s="332"/>
      <c r="C53" s="332"/>
      <c r="D53" s="333"/>
      <c r="E53" s="332"/>
      <c r="F53" s="338"/>
    </row>
    <row r="54" spans="1:6" ht="25.5" customHeight="1">
      <c r="A54" s="353"/>
      <c r="B54" s="332"/>
      <c r="C54" s="332"/>
      <c r="D54" s="333"/>
      <c r="E54" s="332"/>
      <c r="F54" s="338"/>
    </row>
    <row r="55" spans="1:6" ht="25.5" customHeight="1">
      <c r="A55" s="353"/>
      <c r="B55" s="332"/>
      <c r="C55" s="332"/>
      <c r="D55" s="333"/>
      <c r="E55" s="332"/>
      <c r="F55" s="338"/>
    </row>
    <row r="56" spans="1:6" ht="15">
      <c r="A56" s="737" t="s">
        <v>258</v>
      </c>
      <c r="B56" s="737"/>
      <c r="C56" s="737"/>
      <c r="D56" s="738"/>
      <c r="E56" s="738"/>
      <c r="F56" s="738"/>
    </row>
    <row r="57" spans="1:6" ht="15">
      <c r="A57" s="675" t="s">
        <v>370</v>
      </c>
      <c r="B57" s="675"/>
      <c r="C57" s="675"/>
      <c r="D57" s="675"/>
      <c r="E57" s="675"/>
      <c r="F57" s="675"/>
    </row>
    <row r="58" spans="1:6" ht="15">
      <c r="A58" s="675" t="s">
        <v>367</v>
      </c>
      <c r="B58" s="675"/>
      <c r="C58" s="675"/>
      <c r="D58" s="675"/>
      <c r="E58" s="675"/>
      <c r="F58" s="675"/>
    </row>
    <row r="59" spans="1:6" ht="15" customHeight="1">
      <c r="A59" s="675" t="s">
        <v>369</v>
      </c>
      <c r="B59" s="675"/>
      <c r="C59" s="675"/>
      <c r="D59" s="675"/>
      <c r="E59" s="675"/>
      <c r="F59" s="675"/>
    </row>
    <row r="60" spans="1:6" ht="15" customHeight="1">
      <c r="A60" s="264"/>
      <c r="B60" s="264"/>
      <c r="C60" s="264"/>
      <c r="D60" s="264"/>
      <c r="F60" s="264"/>
    </row>
    <row r="61" spans="1:6" ht="19.5" customHeight="1">
      <c r="A61" s="398" t="s">
        <v>151</v>
      </c>
      <c r="B61" s="728"/>
      <c r="C61" s="729"/>
      <c r="D61" s="730"/>
      <c r="F61" s="264"/>
    </row>
    <row r="62" spans="1:5" ht="15.75">
      <c r="A62" s="329"/>
      <c r="B62" s="329"/>
      <c r="C62" s="329"/>
      <c r="E62" s="342" t="s">
        <v>23</v>
      </c>
    </row>
    <row r="63" spans="1:4" ht="19.5" customHeight="1">
      <c r="A63" s="171" t="s">
        <v>152</v>
      </c>
      <c r="B63" s="728"/>
      <c r="C63" s="729"/>
      <c r="D63" s="730"/>
    </row>
  </sheetData>
  <sheetProtection/>
  <mergeCells count="17">
    <mergeCell ref="A5:F5"/>
    <mergeCell ref="B7:F7"/>
    <mergeCell ref="A56:F56"/>
    <mergeCell ref="B8:F8"/>
    <mergeCell ref="B9:F9"/>
    <mergeCell ref="E2:F2"/>
    <mergeCell ref="D3:F3"/>
    <mergeCell ref="B63:D63"/>
    <mergeCell ref="A11:A12"/>
    <mergeCell ref="B11:C11"/>
    <mergeCell ref="D11:D12"/>
    <mergeCell ref="E11:E12"/>
    <mergeCell ref="F11:F12"/>
    <mergeCell ref="A57:F57"/>
    <mergeCell ref="A58:F58"/>
    <mergeCell ref="A59:F59"/>
    <mergeCell ref="B61:D61"/>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Laiu Octavian</cp:lastModifiedBy>
  <cp:lastPrinted>2024-02-07T12:09:01Z</cp:lastPrinted>
  <dcterms:created xsi:type="dcterms:W3CDTF">2015-01-17T07:17:32Z</dcterms:created>
  <dcterms:modified xsi:type="dcterms:W3CDTF">2024-02-23T14:18:13Z</dcterms:modified>
  <cp:category/>
  <cp:version/>
  <cp:contentType/>
  <cp:contentStatus/>
</cp:coreProperties>
</file>